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705" windowWidth="11115" windowHeight="5895" firstSheet="4" activeTab="4"/>
  </bookViews>
  <sheets>
    <sheet name="07-08" sheetId="1" r:id="rId1"/>
    <sheet name="Sheet1" sheetId="2" r:id="rId2"/>
    <sheet name="Sheet2" sheetId="3" r:id="rId3"/>
    <sheet name="Expenditure up to 30.11.2007" sheetId="4" r:id="rId4"/>
    <sheet name="2007-08" sheetId="5" r:id="rId5"/>
    <sheet name="Sheet3" sheetId="6" r:id="rId6"/>
    <sheet name="Sheet4" sheetId="7" r:id="rId7"/>
  </sheets>
  <definedNames>
    <definedName name="_xlnm.Print_Area" localSheetId="0">'07-08'!$A$1:$H$342</definedName>
  </definedNames>
  <calcPr calcId="125725"/>
</workbook>
</file>

<file path=xl/calcChain.xml><?xml version="1.0" encoding="utf-8"?>
<calcChain xmlns="http://schemas.openxmlformats.org/spreadsheetml/2006/main">
  <c r="D70" i="7"/>
  <c r="C70"/>
  <c r="E302"/>
  <c r="E32"/>
  <c r="E253"/>
  <c r="F166"/>
  <c r="F326"/>
  <c r="F327" s="1"/>
  <c r="D326"/>
  <c r="D327" s="1"/>
  <c r="C326"/>
  <c r="C327" s="1"/>
  <c r="F302"/>
  <c r="D302"/>
  <c r="C302"/>
  <c r="C146"/>
  <c r="D146"/>
  <c r="D166"/>
  <c r="C166"/>
  <c r="D253"/>
  <c r="C253"/>
  <c r="F253"/>
  <c r="D233"/>
  <c r="F233"/>
  <c r="C233"/>
  <c r="F204"/>
  <c r="D204"/>
  <c r="C204"/>
  <c r="D199"/>
  <c r="C199"/>
  <c r="F199"/>
  <c r="E326"/>
  <c r="E233"/>
  <c r="E204"/>
  <c r="E199"/>
  <c r="F146"/>
  <c r="E173"/>
  <c r="E166"/>
  <c r="E146"/>
  <c r="D122"/>
  <c r="F122"/>
  <c r="C122"/>
  <c r="F103"/>
  <c r="D103"/>
  <c r="C103"/>
  <c r="D91"/>
  <c r="C91"/>
  <c r="D86"/>
  <c r="C86"/>
  <c r="F81"/>
  <c r="D81"/>
  <c r="C81"/>
  <c r="C68"/>
  <c r="F68"/>
  <c r="D68"/>
  <c r="F58"/>
  <c r="D58"/>
  <c r="C58"/>
  <c r="D32"/>
  <c r="C32"/>
  <c r="F27"/>
  <c r="D27"/>
  <c r="C27"/>
  <c r="E86"/>
  <c r="E58"/>
  <c r="E17"/>
  <c r="E16"/>
  <c r="E8"/>
  <c r="E27" s="1"/>
  <c r="E330"/>
  <c r="E340"/>
  <c r="E339"/>
  <c r="E338"/>
  <c r="E337"/>
  <c r="E336"/>
  <c r="E335"/>
  <c r="E334"/>
  <c r="E333"/>
  <c r="E332"/>
  <c r="E331"/>
  <c r="G106" i="5"/>
  <c r="G107"/>
  <c r="E65"/>
  <c r="G306"/>
  <c r="G305"/>
  <c r="G307"/>
  <c r="G308"/>
  <c r="G309"/>
  <c r="G65"/>
  <c r="C348"/>
  <c r="F345"/>
  <c r="E345"/>
  <c r="D345"/>
  <c r="C345"/>
  <c r="F310"/>
  <c r="E310"/>
  <c r="E348" s="1"/>
  <c r="D310"/>
  <c r="D348" s="1"/>
  <c r="G304"/>
  <c r="G303"/>
  <c r="F302"/>
  <c r="F346" s="1"/>
  <c r="E302"/>
  <c r="D302"/>
  <c r="D346" s="1"/>
  <c r="C302"/>
  <c r="A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1"/>
  <c r="G345" s="1"/>
  <c r="G280"/>
  <c r="F279"/>
  <c r="F344" s="1"/>
  <c r="E279"/>
  <c r="E344" s="1"/>
  <c r="D279"/>
  <c r="D344" s="1"/>
  <c r="C279"/>
  <c r="C344" s="1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58"/>
  <c r="G257"/>
  <c r="G256"/>
  <c r="G255"/>
  <c r="G254"/>
  <c r="G253"/>
  <c r="G252"/>
  <c r="G251"/>
  <c r="G250"/>
  <c r="G249"/>
  <c r="G248"/>
  <c r="G247"/>
  <c r="G245"/>
  <c r="G244"/>
  <c r="G243"/>
  <c r="G242"/>
  <c r="G241"/>
  <c r="G240"/>
  <c r="G239"/>
  <c r="G238"/>
  <c r="G237"/>
  <c r="F235"/>
  <c r="F343" s="1"/>
  <c r="E235"/>
  <c r="E343" s="1"/>
  <c r="D235"/>
  <c r="D343" s="1"/>
  <c r="C235"/>
  <c r="C343" s="1"/>
  <c r="G234"/>
  <c r="G233"/>
  <c r="G232"/>
  <c r="G231"/>
  <c r="G230"/>
  <c r="G229"/>
  <c r="G228"/>
  <c r="G227"/>
  <c r="G226"/>
  <c r="G225"/>
  <c r="G224"/>
  <c r="G223"/>
  <c r="G222"/>
  <c r="F220"/>
  <c r="F342" s="1"/>
  <c r="E220"/>
  <c r="E342" s="1"/>
  <c r="D220"/>
  <c r="D342" s="1"/>
  <c r="C220"/>
  <c r="C342" s="1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F191"/>
  <c r="F341" s="1"/>
  <c r="E191"/>
  <c r="E341" s="1"/>
  <c r="D191"/>
  <c r="D341" s="1"/>
  <c r="C191"/>
  <c r="C341" s="1"/>
  <c r="G190"/>
  <c r="G189"/>
  <c r="G188"/>
  <c r="G187"/>
  <c r="F186"/>
  <c r="F340" s="1"/>
  <c r="E186"/>
  <c r="E340" s="1"/>
  <c r="D186"/>
  <c r="D340" s="1"/>
  <c r="C186"/>
  <c r="C340" s="1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F160"/>
  <c r="F339" s="1"/>
  <c r="E160"/>
  <c r="E339" s="1"/>
  <c r="D160"/>
  <c r="C160"/>
  <c r="C339" s="1"/>
  <c r="G159"/>
  <c r="F157"/>
  <c r="F338" s="1"/>
  <c r="E157"/>
  <c r="E338" s="1"/>
  <c r="D157"/>
  <c r="D338" s="1"/>
  <c r="C157"/>
  <c r="C338" s="1"/>
  <c r="G156"/>
  <c r="G155"/>
  <c r="G154"/>
  <c r="F153"/>
  <c r="F337" s="1"/>
  <c r="E153"/>
  <c r="E337" s="1"/>
  <c r="D153"/>
  <c r="C153"/>
  <c r="C337" s="1"/>
  <c r="G152"/>
  <c r="G151"/>
  <c r="G150"/>
  <c r="G149"/>
  <c r="G148"/>
  <c r="G147"/>
  <c r="G146"/>
  <c r="G145"/>
  <c r="G144"/>
  <c r="G143"/>
  <c r="G142"/>
  <c r="G141"/>
  <c r="G140"/>
  <c r="F138"/>
  <c r="F336" s="1"/>
  <c r="E138"/>
  <c r="E336" s="1"/>
  <c r="D138"/>
  <c r="D336" s="1"/>
  <c r="G137"/>
  <c r="G136"/>
  <c r="G135"/>
  <c r="G134"/>
  <c r="C134"/>
  <c r="C138" s="1"/>
  <c r="C336" s="1"/>
  <c r="G133"/>
  <c r="G132"/>
  <c r="G131"/>
  <c r="G130"/>
  <c r="G129"/>
  <c r="G128"/>
  <c r="G127"/>
  <c r="G126"/>
  <c r="G125"/>
  <c r="G124"/>
  <c r="G123"/>
  <c r="G122"/>
  <c r="G121"/>
  <c r="F119"/>
  <c r="F335" s="1"/>
  <c r="E119"/>
  <c r="E335" s="1"/>
  <c r="D119"/>
  <c r="D335" s="1"/>
  <c r="C119"/>
  <c r="C335" s="1"/>
  <c r="G118"/>
  <c r="G117"/>
  <c r="G116"/>
  <c r="G115"/>
  <c r="G114"/>
  <c r="G113"/>
  <c r="G112"/>
  <c r="G111"/>
  <c r="G110"/>
  <c r="G109"/>
  <c r="G108"/>
  <c r="G105"/>
  <c r="G104"/>
  <c r="G103"/>
  <c r="G102"/>
  <c r="F100"/>
  <c r="F334" s="1"/>
  <c r="E100"/>
  <c r="E334" s="1"/>
  <c r="D100"/>
  <c r="D334" s="1"/>
  <c r="C100"/>
  <c r="C334" s="1"/>
  <c r="G99"/>
  <c r="G98"/>
  <c r="G97"/>
  <c r="G96"/>
  <c r="G95"/>
  <c r="G94"/>
  <c r="G93"/>
  <c r="G92"/>
  <c r="G91"/>
  <c r="F89"/>
  <c r="F333" s="1"/>
  <c r="E89"/>
  <c r="E333" s="1"/>
  <c r="D89"/>
  <c r="C89"/>
  <c r="C333" s="1"/>
  <c r="G88"/>
  <c r="G87"/>
  <c r="G86"/>
  <c r="G85"/>
  <c r="F84"/>
  <c r="F332" s="1"/>
  <c r="E84"/>
  <c r="E332" s="1"/>
  <c r="D84"/>
  <c r="D332" s="1"/>
  <c r="C84"/>
  <c r="C332" s="1"/>
  <c r="G83"/>
  <c r="G82"/>
  <c r="G81"/>
  <c r="G80"/>
  <c r="F79"/>
  <c r="F331" s="1"/>
  <c r="E79"/>
  <c r="E331" s="1"/>
  <c r="D79"/>
  <c r="D331" s="1"/>
  <c r="C79"/>
  <c r="C331" s="1"/>
  <c r="G78"/>
  <c r="G77"/>
  <c r="G76"/>
  <c r="G75"/>
  <c r="G74"/>
  <c r="G73"/>
  <c r="G72"/>
  <c r="G71"/>
  <c r="G70"/>
  <c r="F68"/>
  <c r="F330" s="1"/>
  <c r="E68"/>
  <c r="E330" s="1"/>
  <c r="D68"/>
  <c r="D330" s="1"/>
  <c r="C68"/>
  <c r="C330" s="1"/>
  <c r="G67"/>
  <c r="G66"/>
  <c r="G64"/>
  <c r="G63"/>
  <c r="G62"/>
  <c r="G61"/>
  <c r="G60"/>
  <c r="G59"/>
  <c r="F58"/>
  <c r="F329" s="1"/>
  <c r="E58"/>
  <c r="E329" s="1"/>
  <c r="D58"/>
  <c r="D329" s="1"/>
  <c r="C58"/>
  <c r="C329" s="1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F32"/>
  <c r="F328" s="1"/>
  <c r="E32"/>
  <c r="E328" s="1"/>
  <c r="D32"/>
  <c r="D328" s="1"/>
  <c r="C32"/>
  <c r="C328" s="1"/>
  <c r="G31"/>
  <c r="G30"/>
  <c r="G29"/>
  <c r="F27"/>
  <c r="F327" s="1"/>
  <c r="E27"/>
  <c r="E327" s="1"/>
  <c r="D27"/>
  <c r="D327" s="1"/>
  <c r="C27"/>
  <c r="C327" s="1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343" i="4"/>
  <c r="G339"/>
  <c r="C337"/>
  <c r="F334"/>
  <c r="E334"/>
  <c r="D334"/>
  <c r="C334"/>
  <c r="F308"/>
  <c r="F337" s="1"/>
  <c r="E308"/>
  <c r="E337" s="1"/>
  <c r="D308"/>
  <c r="D337" s="1"/>
  <c r="H307"/>
  <c r="H305"/>
  <c r="H304"/>
  <c r="H303"/>
  <c r="H302"/>
  <c r="G301"/>
  <c r="F301"/>
  <c r="F335" s="1"/>
  <c r="E301"/>
  <c r="E335" s="1"/>
  <c r="D301"/>
  <c r="D335" s="1"/>
  <c r="C301"/>
  <c r="C335" s="1"/>
  <c r="A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334" s="1"/>
  <c r="H279"/>
  <c r="G278"/>
  <c r="F278"/>
  <c r="F333" s="1"/>
  <c r="E278"/>
  <c r="E333" s="1"/>
  <c r="D278"/>
  <c r="C278"/>
  <c r="C333" s="1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7"/>
  <c r="H256"/>
  <c r="H255"/>
  <c r="H254"/>
  <c r="H253"/>
  <c r="H252"/>
  <c r="H251"/>
  <c r="H250"/>
  <c r="H249"/>
  <c r="H248"/>
  <c r="H247"/>
  <c r="H246"/>
  <c r="H244"/>
  <c r="H243"/>
  <c r="H242"/>
  <c r="H241"/>
  <c r="H240"/>
  <c r="H239"/>
  <c r="H238"/>
  <c r="H237"/>
  <c r="H236"/>
  <c r="H235"/>
  <c r="G234"/>
  <c r="F234"/>
  <c r="F332" s="1"/>
  <c r="E234"/>
  <c r="E332" s="1"/>
  <c r="D234"/>
  <c r="D332" s="1"/>
  <c r="C234"/>
  <c r="C332" s="1"/>
  <c r="H233"/>
  <c r="H232"/>
  <c r="H231"/>
  <c r="H230"/>
  <c r="H229"/>
  <c r="H228"/>
  <c r="H227"/>
  <c r="H226"/>
  <c r="H225"/>
  <c r="H224"/>
  <c r="H223"/>
  <c r="H222"/>
  <c r="H221"/>
  <c r="H220"/>
  <c r="G219"/>
  <c r="F219"/>
  <c r="F331" s="1"/>
  <c r="E219"/>
  <c r="E331" s="1"/>
  <c r="D219"/>
  <c r="H219" s="1"/>
  <c r="H331" s="1"/>
  <c r="C219"/>
  <c r="C331" s="1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G190"/>
  <c r="F190"/>
  <c r="F330" s="1"/>
  <c r="E190"/>
  <c r="E330" s="1"/>
  <c r="D190"/>
  <c r="D330" s="1"/>
  <c r="C190"/>
  <c r="C330" s="1"/>
  <c r="H189"/>
  <c r="H188"/>
  <c r="H187"/>
  <c r="H186"/>
  <c r="G185"/>
  <c r="F185"/>
  <c r="F329" s="1"/>
  <c r="E185"/>
  <c r="E329" s="1"/>
  <c r="D185"/>
  <c r="D329" s="1"/>
  <c r="C185"/>
  <c r="C329" s="1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G159"/>
  <c r="F159"/>
  <c r="F328" s="1"/>
  <c r="E159"/>
  <c r="E328" s="1"/>
  <c r="D159"/>
  <c r="D328" s="1"/>
  <c r="C159"/>
  <c r="C328" s="1"/>
  <c r="H158"/>
  <c r="G157"/>
  <c r="F157"/>
  <c r="F327" s="1"/>
  <c r="E157"/>
  <c r="E327" s="1"/>
  <c r="D157"/>
  <c r="H157" s="1"/>
  <c r="H327" s="1"/>
  <c r="C157"/>
  <c r="C327" s="1"/>
  <c r="H156"/>
  <c r="H155"/>
  <c r="H154"/>
  <c r="G153"/>
  <c r="F153"/>
  <c r="F326" s="1"/>
  <c r="E153"/>
  <c r="E326" s="1"/>
  <c r="D153"/>
  <c r="D326" s="1"/>
  <c r="C153"/>
  <c r="C326" s="1"/>
  <c r="H152"/>
  <c r="H151"/>
  <c r="H150"/>
  <c r="H149"/>
  <c r="H148"/>
  <c r="H147"/>
  <c r="H146"/>
  <c r="H145"/>
  <c r="H144"/>
  <c r="H143"/>
  <c r="H142"/>
  <c r="H141"/>
  <c r="H140"/>
  <c r="H139"/>
  <c r="G138"/>
  <c r="F138"/>
  <c r="F325" s="1"/>
  <c r="E138"/>
  <c r="E325" s="1"/>
  <c r="D138"/>
  <c r="D325" s="1"/>
  <c r="H137"/>
  <c r="H136"/>
  <c r="H135"/>
  <c r="H134"/>
  <c r="C134"/>
  <c r="C138" s="1"/>
  <c r="C325" s="1"/>
  <c r="H133"/>
  <c r="H132"/>
  <c r="H131"/>
  <c r="H130"/>
  <c r="H129"/>
  <c r="H128"/>
  <c r="H127"/>
  <c r="H126"/>
  <c r="H125"/>
  <c r="H124"/>
  <c r="H123"/>
  <c r="H122"/>
  <c r="H121"/>
  <c r="H120"/>
  <c r="G119"/>
  <c r="F119"/>
  <c r="F324" s="1"/>
  <c r="E119"/>
  <c r="E324" s="1"/>
  <c r="D119"/>
  <c r="D324" s="1"/>
  <c r="C119"/>
  <c r="C324" s="1"/>
  <c r="H118"/>
  <c r="H117"/>
  <c r="H116"/>
  <c r="H115"/>
  <c r="H114"/>
  <c r="H113"/>
  <c r="H112"/>
  <c r="H111"/>
  <c r="H110"/>
  <c r="H109"/>
  <c r="H108"/>
  <c r="H107"/>
  <c r="H105"/>
  <c r="H104"/>
  <c r="H103"/>
  <c r="H102"/>
  <c r="H101"/>
  <c r="G100"/>
  <c r="F100"/>
  <c r="F323" s="1"/>
  <c r="E100"/>
  <c r="E323" s="1"/>
  <c r="D100"/>
  <c r="D323" s="1"/>
  <c r="C100"/>
  <c r="C323" s="1"/>
  <c r="H99"/>
  <c r="H98"/>
  <c r="H97"/>
  <c r="H96"/>
  <c r="H95"/>
  <c r="H94"/>
  <c r="H93"/>
  <c r="H92"/>
  <c r="H91"/>
  <c r="H90"/>
  <c r="G89"/>
  <c r="F89"/>
  <c r="F322" s="1"/>
  <c r="E89"/>
  <c r="E322" s="1"/>
  <c r="D89"/>
  <c r="D322" s="1"/>
  <c r="C89"/>
  <c r="C322" s="1"/>
  <c r="H88"/>
  <c r="H87"/>
  <c r="H86"/>
  <c r="H85"/>
  <c r="F84"/>
  <c r="F321" s="1"/>
  <c r="E84"/>
  <c r="E321" s="1"/>
  <c r="D84"/>
  <c r="D321" s="1"/>
  <c r="C84"/>
  <c r="C321" s="1"/>
  <c r="H83"/>
  <c r="H82"/>
  <c r="H81"/>
  <c r="H80"/>
  <c r="G79"/>
  <c r="F79"/>
  <c r="F320" s="1"/>
  <c r="E79"/>
  <c r="E320" s="1"/>
  <c r="D79"/>
  <c r="D320" s="1"/>
  <c r="C79"/>
  <c r="C320" s="1"/>
  <c r="H78"/>
  <c r="H77"/>
  <c r="H76"/>
  <c r="H75"/>
  <c r="H74"/>
  <c r="H73"/>
  <c r="H72"/>
  <c r="H71"/>
  <c r="H70"/>
  <c r="H69"/>
  <c r="G68"/>
  <c r="F68"/>
  <c r="F319" s="1"/>
  <c r="E68"/>
  <c r="E319" s="1"/>
  <c r="D68"/>
  <c r="C68"/>
  <c r="C319" s="1"/>
  <c r="H67"/>
  <c r="H66"/>
  <c r="H65"/>
  <c r="H64"/>
  <c r="H63"/>
  <c r="H62"/>
  <c r="H61"/>
  <c r="H60"/>
  <c r="H59"/>
  <c r="G58"/>
  <c r="F58"/>
  <c r="F318" s="1"/>
  <c r="E58"/>
  <c r="E318" s="1"/>
  <c r="D58"/>
  <c r="D318" s="1"/>
  <c r="C58"/>
  <c r="C318" s="1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G32"/>
  <c r="F32"/>
  <c r="F317" s="1"/>
  <c r="E32"/>
  <c r="E317" s="1"/>
  <c r="D32"/>
  <c r="H32" s="1"/>
  <c r="H317" s="1"/>
  <c r="C32"/>
  <c r="C317" s="1"/>
  <c r="H31"/>
  <c r="H30"/>
  <c r="H29"/>
  <c r="G27"/>
  <c r="F27"/>
  <c r="F316" s="1"/>
  <c r="F339" s="1"/>
  <c r="E27"/>
  <c r="E316" s="1"/>
  <c r="D27"/>
  <c r="D316" s="1"/>
  <c r="C27"/>
  <c r="C316" s="1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B11" i="3"/>
  <c r="D11" i="2"/>
  <c r="B11"/>
  <c r="G100" i="5" l="1"/>
  <c r="C339" i="4"/>
  <c r="H58"/>
  <c r="H318" s="1"/>
  <c r="H185"/>
  <c r="H329" s="1"/>
  <c r="G310"/>
  <c r="G84" i="5"/>
  <c r="E329" i="7"/>
  <c r="E341"/>
  <c r="E68"/>
  <c r="E81"/>
  <c r="E103"/>
  <c r="E122"/>
  <c r="E327" s="1"/>
  <c r="C312" i="5"/>
  <c r="E312"/>
  <c r="F350"/>
  <c r="G58"/>
  <c r="G329" s="1"/>
  <c r="G89"/>
  <c r="G333" s="1"/>
  <c r="G153"/>
  <c r="G337" s="1"/>
  <c r="G160"/>
  <c r="G339" s="1"/>
  <c r="G186"/>
  <c r="G340" s="1"/>
  <c r="F312"/>
  <c r="G27"/>
  <c r="G327" s="1"/>
  <c r="G68"/>
  <c r="G330" s="1"/>
  <c r="G79"/>
  <c r="G331" s="1"/>
  <c r="G119"/>
  <c r="G335" s="1"/>
  <c r="G157"/>
  <c r="G338" s="1"/>
  <c r="G191"/>
  <c r="G341" s="1"/>
  <c r="G220"/>
  <c r="G342" s="1"/>
  <c r="G235"/>
  <c r="G343" s="1"/>
  <c r="G279"/>
  <c r="G344" s="1"/>
  <c r="G310"/>
  <c r="D312"/>
  <c r="D333"/>
  <c r="D337"/>
  <c r="D339"/>
  <c r="C346"/>
  <c r="C350" s="1"/>
  <c r="E346"/>
  <c r="E350" s="1"/>
  <c r="G32"/>
  <c r="G328" s="1"/>
  <c r="G332"/>
  <c r="G334"/>
  <c r="G138"/>
  <c r="G336" s="1"/>
  <c r="G302"/>
  <c r="G346" s="1"/>
  <c r="H278" i="4"/>
  <c r="H333" s="1"/>
  <c r="E339"/>
  <c r="H68"/>
  <c r="H319" s="1"/>
  <c r="H84"/>
  <c r="H321" s="1"/>
  <c r="H89"/>
  <c r="H322" s="1"/>
  <c r="H100"/>
  <c r="H323" s="1"/>
  <c r="H138"/>
  <c r="H325" s="1"/>
  <c r="H153"/>
  <c r="H326" s="1"/>
  <c r="H159"/>
  <c r="H328" s="1"/>
  <c r="H301"/>
  <c r="H335" s="1"/>
  <c r="C310"/>
  <c r="E310"/>
  <c r="D317"/>
  <c r="D319"/>
  <c r="D327"/>
  <c r="D331"/>
  <c r="D333"/>
  <c r="H27"/>
  <c r="H316" s="1"/>
  <c r="H79"/>
  <c r="H320" s="1"/>
  <c r="H119"/>
  <c r="H324" s="1"/>
  <c r="H190"/>
  <c r="H330" s="1"/>
  <c r="H234"/>
  <c r="H332" s="1"/>
  <c r="H308"/>
  <c r="D310"/>
  <c r="F310"/>
  <c r="D58" i="1"/>
  <c r="E58"/>
  <c r="E318" s="1"/>
  <c r="F58"/>
  <c r="G58"/>
  <c r="C58"/>
  <c r="E309"/>
  <c r="D32"/>
  <c r="H308"/>
  <c r="D309"/>
  <c r="C134"/>
  <c r="H272"/>
  <c r="H62"/>
  <c r="H305"/>
  <c r="H306"/>
  <c r="G339"/>
  <c r="G302"/>
  <c r="G279"/>
  <c r="G235"/>
  <c r="G220"/>
  <c r="G191"/>
  <c r="G186"/>
  <c r="G160"/>
  <c r="G157"/>
  <c r="G153"/>
  <c r="G138"/>
  <c r="G119"/>
  <c r="G100"/>
  <c r="G89"/>
  <c r="G79"/>
  <c r="G68"/>
  <c r="G32"/>
  <c r="G27"/>
  <c r="H213"/>
  <c r="H214"/>
  <c r="H215"/>
  <c r="H216"/>
  <c r="F279"/>
  <c r="F333" s="1"/>
  <c r="D279"/>
  <c r="E279"/>
  <c r="E333" s="1"/>
  <c r="F309"/>
  <c r="D27"/>
  <c r="D316" s="1"/>
  <c r="E27"/>
  <c r="F27"/>
  <c r="E32"/>
  <c r="F32"/>
  <c r="D68"/>
  <c r="E68"/>
  <c r="F68"/>
  <c r="F319" s="1"/>
  <c r="D79"/>
  <c r="E79"/>
  <c r="F79"/>
  <c r="D84"/>
  <c r="E84"/>
  <c r="F84"/>
  <c r="F321" s="1"/>
  <c r="D89"/>
  <c r="D322" s="1"/>
  <c r="E89"/>
  <c r="F89"/>
  <c r="D100"/>
  <c r="E100"/>
  <c r="E323" s="1"/>
  <c r="F100"/>
  <c r="D119"/>
  <c r="D324" s="1"/>
  <c r="E119"/>
  <c r="F119"/>
  <c r="D138"/>
  <c r="E138"/>
  <c r="E325" s="1"/>
  <c r="F138"/>
  <c r="D153"/>
  <c r="D326" s="1"/>
  <c r="E153"/>
  <c r="F153"/>
  <c r="D157"/>
  <c r="E157"/>
  <c r="E327" s="1"/>
  <c r="F157"/>
  <c r="D160"/>
  <c r="D328" s="1"/>
  <c r="E160"/>
  <c r="F160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D191"/>
  <c r="E191"/>
  <c r="F191"/>
  <c r="D220"/>
  <c r="E220"/>
  <c r="F220"/>
  <c r="F331" s="1"/>
  <c r="D235"/>
  <c r="E235"/>
  <c r="F235"/>
  <c r="H281"/>
  <c r="H334" s="1"/>
  <c r="D302"/>
  <c r="E302"/>
  <c r="E335" s="1"/>
  <c r="F302"/>
  <c r="D186"/>
  <c r="E186"/>
  <c r="F186"/>
  <c r="F329" s="1"/>
  <c r="C186"/>
  <c r="H35"/>
  <c r="H36"/>
  <c r="H37"/>
  <c r="H38"/>
  <c r="H40"/>
  <c r="H41"/>
  <c r="H42"/>
  <c r="H43"/>
  <c r="H44"/>
  <c r="H45"/>
  <c r="H46"/>
  <c r="H47"/>
  <c r="H48"/>
  <c r="H49"/>
  <c r="H57"/>
  <c r="H39"/>
  <c r="H51"/>
  <c r="H50"/>
  <c r="H52"/>
  <c r="H53"/>
  <c r="H54"/>
  <c r="H55"/>
  <c r="H56"/>
  <c r="H59"/>
  <c r="H60"/>
  <c r="H61"/>
  <c r="H63"/>
  <c r="H64"/>
  <c r="H65"/>
  <c r="H66"/>
  <c r="H67"/>
  <c r="H69"/>
  <c r="H70"/>
  <c r="H71"/>
  <c r="H72"/>
  <c r="H73"/>
  <c r="H74"/>
  <c r="H75"/>
  <c r="H76"/>
  <c r="H77"/>
  <c r="H78"/>
  <c r="H80"/>
  <c r="H81"/>
  <c r="H82"/>
  <c r="H83"/>
  <c r="H85"/>
  <c r="H86"/>
  <c r="H87"/>
  <c r="H88"/>
  <c r="H90"/>
  <c r="H91"/>
  <c r="H92"/>
  <c r="H93"/>
  <c r="H94"/>
  <c r="H95"/>
  <c r="H96"/>
  <c r="H97"/>
  <c r="H98"/>
  <c r="H99"/>
  <c r="H101"/>
  <c r="H102"/>
  <c r="H103"/>
  <c r="H104"/>
  <c r="H105"/>
  <c r="H107"/>
  <c r="H108"/>
  <c r="H109"/>
  <c r="H110"/>
  <c r="H111"/>
  <c r="H112"/>
  <c r="H113"/>
  <c r="H114"/>
  <c r="H115"/>
  <c r="H116"/>
  <c r="H117"/>
  <c r="H118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9"/>
  <c r="H140"/>
  <c r="H141"/>
  <c r="H142"/>
  <c r="H143"/>
  <c r="H144"/>
  <c r="H145"/>
  <c r="H146"/>
  <c r="H147"/>
  <c r="H148"/>
  <c r="H149"/>
  <c r="H150"/>
  <c r="H151"/>
  <c r="H152"/>
  <c r="H154"/>
  <c r="H155"/>
  <c r="H156"/>
  <c r="H159"/>
  <c r="H161"/>
  <c r="H187"/>
  <c r="H188"/>
  <c r="H189"/>
  <c r="H190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7"/>
  <c r="H218"/>
  <c r="H219"/>
  <c r="H221"/>
  <c r="H222"/>
  <c r="H223"/>
  <c r="H224"/>
  <c r="H225"/>
  <c r="H226"/>
  <c r="H227"/>
  <c r="H228"/>
  <c r="H229"/>
  <c r="H230"/>
  <c r="H231"/>
  <c r="H232"/>
  <c r="H233"/>
  <c r="H234"/>
  <c r="H236"/>
  <c r="H237"/>
  <c r="H238"/>
  <c r="H239"/>
  <c r="H240"/>
  <c r="H241"/>
  <c r="H242"/>
  <c r="H243"/>
  <c r="H244"/>
  <c r="H245"/>
  <c r="H247"/>
  <c r="H248"/>
  <c r="H249"/>
  <c r="H250"/>
  <c r="H251"/>
  <c r="H252"/>
  <c r="H253"/>
  <c r="H254"/>
  <c r="H255"/>
  <c r="H256"/>
  <c r="H257"/>
  <c r="H258"/>
  <c r="H261"/>
  <c r="H262"/>
  <c r="H263"/>
  <c r="H264"/>
  <c r="H265"/>
  <c r="H266"/>
  <c r="H267"/>
  <c r="H268"/>
  <c r="H269"/>
  <c r="H270"/>
  <c r="H271"/>
  <c r="H273"/>
  <c r="H274"/>
  <c r="H275"/>
  <c r="H276"/>
  <c r="H277"/>
  <c r="H278"/>
  <c r="H280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F311"/>
  <c r="H304"/>
  <c r="C302"/>
  <c r="C279"/>
  <c r="C235"/>
  <c r="C332" s="1"/>
  <c r="C220"/>
  <c r="C331" s="1"/>
  <c r="C191"/>
  <c r="C330" s="1"/>
  <c r="C160"/>
  <c r="C328" s="1"/>
  <c r="C157"/>
  <c r="C153"/>
  <c r="C326" s="1"/>
  <c r="C138"/>
  <c r="C325" s="1"/>
  <c r="C119"/>
  <c r="C324" s="1"/>
  <c r="C100"/>
  <c r="C323" s="1"/>
  <c r="C89"/>
  <c r="C322" s="1"/>
  <c r="C84"/>
  <c r="C321" s="1"/>
  <c r="C79"/>
  <c r="C320" s="1"/>
  <c r="C68"/>
  <c r="C319" s="1"/>
  <c r="C318"/>
  <c r="C32"/>
  <c r="C317" s="1"/>
  <c r="C27"/>
  <c r="C316" s="1"/>
  <c r="A302"/>
  <c r="E337"/>
  <c r="D337"/>
  <c r="C337"/>
  <c r="D317"/>
  <c r="D318"/>
  <c r="D319"/>
  <c r="D320"/>
  <c r="D321"/>
  <c r="D323"/>
  <c r="D325"/>
  <c r="D327"/>
  <c r="D329"/>
  <c r="D330"/>
  <c r="D331"/>
  <c r="D332"/>
  <c r="D333"/>
  <c r="D334"/>
  <c r="D335"/>
  <c r="E316"/>
  <c r="E317"/>
  <c r="E319"/>
  <c r="E320"/>
  <c r="E321"/>
  <c r="E322"/>
  <c r="E324"/>
  <c r="E326"/>
  <c r="E328"/>
  <c r="E329"/>
  <c r="E330"/>
  <c r="E331"/>
  <c r="E332"/>
  <c r="E334"/>
  <c r="F316"/>
  <c r="F318"/>
  <c r="F320"/>
  <c r="F322"/>
  <c r="F323"/>
  <c r="F324"/>
  <c r="F325"/>
  <c r="F326"/>
  <c r="F327"/>
  <c r="F328"/>
  <c r="F330"/>
  <c r="F332"/>
  <c r="F334"/>
  <c r="F335"/>
  <c r="C327"/>
  <c r="C329"/>
  <c r="C333"/>
  <c r="C334"/>
  <c r="C335"/>
  <c r="H303"/>
  <c r="H31"/>
  <c r="H30"/>
  <c r="H34"/>
  <c r="H58" s="1"/>
  <c r="H29"/>
  <c r="H4"/>
  <c r="E343" i="7" l="1"/>
  <c r="D350" i="5"/>
  <c r="G348"/>
  <c r="G312"/>
  <c r="H84" i="1"/>
  <c r="H321" s="1"/>
  <c r="D311"/>
  <c r="H32"/>
  <c r="H317" s="1"/>
  <c r="F317"/>
  <c r="H138"/>
  <c r="H325" s="1"/>
  <c r="D339" i="4"/>
  <c r="H310"/>
  <c r="H337"/>
  <c r="H339"/>
  <c r="E311" i="1"/>
  <c r="H309"/>
  <c r="H337" s="1"/>
  <c r="H100"/>
  <c r="H323" s="1"/>
  <c r="D339"/>
  <c r="H191"/>
  <c r="H330" s="1"/>
  <c r="H157"/>
  <c r="H327" s="1"/>
  <c r="H279"/>
  <c r="H333" s="1"/>
  <c r="H27"/>
  <c r="H316" s="1"/>
  <c r="H235"/>
  <c r="H332" s="1"/>
  <c r="H68"/>
  <c r="H319" s="1"/>
  <c r="F339"/>
  <c r="H302"/>
  <c r="H335" s="1"/>
  <c r="H220"/>
  <c r="H331" s="1"/>
  <c r="H153"/>
  <c r="H326" s="1"/>
  <c r="H89"/>
  <c r="H322" s="1"/>
  <c r="H186"/>
  <c r="H329" s="1"/>
  <c r="H160"/>
  <c r="H328" s="1"/>
  <c r="H79"/>
  <c r="H320" s="1"/>
  <c r="G311"/>
  <c r="C339"/>
  <c r="H318"/>
  <c r="H119"/>
  <c r="H324" s="1"/>
  <c r="C311"/>
  <c r="E339"/>
  <c r="H339" l="1"/>
  <c r="H311"/>
</calcChain>
</file>

<file path=xl/sharedStrings.xml><?xml version="1.0" encoding="utf-8"?>
<sst xmlns="http://schemas.openxmlformats.org/spreadsheetml/2006/main" count="1430" uniqueCount="419">
  <si>
    <t>1st Inst.</t>
  </si>
  <si>
    <t>2nd Inst.</t>
  </si>
  <si>
    <t>Total</t>
  </si>
  <si>
    <t>State</t>
  </si>
  <si>
    <t>Assam</t>
  </si>
  <si>
    <t>Bihar</t>
  </si>
  <si>
    <t>Chhattisgarh</t>
  </si>
  <si>
    <t>Haryana</t>
  </si>
  <si>
    <t>J&amp;K</t>
  </si>
  <si>
    <t>Jharkhand</t>
  </si>
  <si>
    <t>M.P.</t>
  </si>
  <si>
    <t>Maharashtra</t>
  </si>
  <si>
    <t>Orissa</t>
  </si>
  <si>
    <t>Punjab</t>
  </si>
  <si>
    <t>Rajasthan</t>
  </si>
  <si>
    <t>West Bengal</t>
  </si>
  <si>
    <t>Bijapur</t>
  </si>
  <si>
    <t>U.P.</t>
  </si>
  <si>
    <t>Tirunelveli</t>
  </si>
  <si>
    <t>Salem</t>
  </si>
  <si>
    <t>Raichur</t>
  </si>
  <si>
    <t>Mayurbhanj</t>
  </si>
  <si>
    <t>Pakur</t>
  </si>
  <si>
    <t>Nabarangpur</t>
  </si>
  <si>
    <t>Solapur</t>
  </si>
  <si>
    <t>Gajapati</t>
  </si>
  <si>
    <t>Bolangir</t>
  </si>
  <si>
    <t>Deogarh</t>
  </si>
  <si>
    <t>Chaibasa</t>
  </si>
  <si>
    <t>Jamui</t>
  </si>
  <si>
    <t>Gwalior</t>
  </si>
  <si>
    <t>Kalahandi</t>
  </si>
  <si>
    <t>Koraput</t>
  </si>
  <si>
    <t>Bilaspur</t>
  </si>
  <si>
    <t>Sambalpur</t>
  </si>
  <si>
    <t>Dumka</t>
  </si>
  <si>
    <t>Angul</t>
  </si>
  <si>
    <t>Balassore</t>
  </si>
  <si>
    <t>Raigarh</t>
  </si>
  <si>
    <t>Sahibganj</t>
  </si>
  <si>
    <t>Jharsuguda</t>
  </si>
  <si>
    <t>Toothukudi</t>
  </si>
  <si>
    <t>Tiruchirapalli</t>
  </si>
  <si>
    <t>Coimbatore</t>
  </si>
  <si>
    <t>Vellore</t>
  </si>
  <si>
    <t>Cuttack</t>
  </si>
  <si>
    <t>Ujjain</t>
  </si>
  <si>
    <t>Garhwa</t>
  </si>
  <si>
    <t>Raipur</t>
  </si>
  <si>
    <t>Nuapada</t>
  </si>
  <si>
    <t>Ludhiana</t>
  </si>
  <si>
    <t>Jalandhar</t>
  </si>
  <si>
    <t>Tonk</t>
  </si>
  <si>
    <t>Ganjam(Berh.)</t>
  </si>
  <si>
    <t>Rayagada</t>
  </si>
  <si>
    <t>Nalanda</t>
  </si>
  <si>
    <t>Saharsa</t>
  </si>
  <si>
    <t>Bangalore Urban</t>
  </si>
  <si>
    <t>Banglore Rural</t>
  </si>
  <si>
    <t>Nanded</t>
  </si>
  <si>
    <t>Pudukkottai</t>
  </si>
  <si>
    <t>Dharmapuri</t>
  </si>
  <si>
    <t>Dindigul</t>
  </si>
  <si>
    <t>Chennai</t>
  </si>
  <si>
    <t>Jaipur</t>
  </si>
  <si>
    <t>Barmer</t>
  </si>
  <si>
    <t>Ajmer</t>
  </si>
  <si>
    <t>Jodhpur</t>
  </si>
  <si>
    <t>Purnea</t>
  </si>
  <si>
    <t>Kurnool</t>
  </si>
  <si>
    <t>Gulbarga</t>
  </si>
  <si>
    <t>Beed</t>
  </si>
  <si>
    <t>Yavatmal</t>
  </si>
  <si>
    <t>Kolar</t>
  </si>
  <si>
    <t>Dhule</t>
  </si>
  <si>
    <t>Bhilwara</t>
  </si>
  <si>
    <t>Vizianagaram</t>
  </si>
  <si>
    <t>Medak</t>
  </si>
  <si>
    <t>Nellore</t>
  </si>
  <si>
    <t>Ranga Reddy</t>
  </si>
  <si>
    <t>East Godavari</t>
  </si>
  <si>
    <t>West Godavari</t>
  </si>
  <si>
    <t>Burdwan</t>
  </si>
  <si>
    <t>Adilabad</t>
  </si>
  <si>
    <t>Surat</t>
  </si>
  <si>
    <t>Dakshin Dinajpur</t>
  </si>
  <si>
    <t>Mathura</t>
  </si>
  <si>
    <t>Mau</t>
  </si>
  <si>
    <t>Basti</t>
  </si>
  <si>
    <t>Lucknow</t>
  </si>
  <si>
    <t>Erode</t>
  </si>
  <si>
    <t>Krishnagiri</t>
  </si>
  <si>
    <t>Udaipur</t>
  </si>
  <si>
    <t>Malkangiri</t>
  </si>
  <si>
    <t>Rajnandgaon</t>
  </si>
  <si>
    <t>Nalgonda</t>
  </si>
  <si>
    <t>Saharanpur</t>
  </si>
  <si>
    <t>Bareily</t>
  </si>
  <si>
    <t>Ghaziabad</t>
  </si>
  <si>
    <t>Mahabubnagar</t>
  </si>
  <si>
    <t>Chittoor</t>
  </si>
  <si>
    <t>Noth 24 Parganas</t>
  </si>
  <si>
    <t>Srikakulam</t>
  </si>
  <si>
    <t>Warangal</t>
  </si>
  <si>
    <t>Murshidabad</t>
  </si>
  <si>
    <t>South 24 Paranas</t>
  </si>
  <si>
    <t>Bhadohi(Sant R.N.)</t>
  </si>
  <si>
    <t>Prakasam</t>
  </si>
  <si>
    <t>Ghazipur</t>
  </si>
  <si>
    <t>Panchmahal(Godhra)</t>
  </si>
  <si>
    <t>Kolkata</t>
  </si>
  <si>
    <t>Sultanpur</t>
  </si>
  <si>
    <t>Gurgaon</t>
  </si>
  <si>
    <t>Rampur</t>
  </si>
  <si>
    <t>Agra</t>
  </si>
  <si>
    <t>Nizamabad</t>
  </si>
  <si>
    <t>Dahod</t>
  </si>
  <si>
    <t>Fatehpur</t>
  </si>
  <si>
    <t>Howrah</t>
  </si>
  <si>
    <t>Mandya</t>
  </si>
  <si>
    <t>Chitradurga</t>
  </si>
  <si>
    <t>Karimnagar</t>
  </si>
  <si>
    <t>Guna</t>
  </si>
  <si>
    <t>Betul</t>
  </si>
  <si>
    <t>Rewa</t>
  </si>
  <si>
    <t>Korba</t>
  </si>
  <si>
    <t>Hazaribagh</t>
  </si>
  <si>
    <t>Bellary</t>
  </si>
  <si>
    <t>Tumkur</t>
  </si>
  <si>
    <t>Dharwad</t>
  </si>
  <si>
    <t>Bargarh</t>
  </si>
  <si>
    <t>Bharatpur</t>
  </si>
  <si>
    <t>Dholpur</t>
  </si>
  <si>
    <t>Lakhimpur Khiri</t>
  </si>
  <si>
    <t>Sitapur</t>
  </si>
  <si>
    <t>Meerut</t>
  </si>
  <si>
    <t>Jhabua</t>
  </si>
  <si>
    <t>Krishna</t>
  </si>
  <si>
    <t>Koppal</t>
  </si>
  <si>
    <t>Srinagar</t>
  </si>
  <si>
    <t>Guntur</t>
  </si>
  <si>
    <t>Uttar Dinajpur</t>
  </si>
  <si>
    <t>Etawah</t>
  </si>
  <si>
    <t>Balrampur</t>
  </si>
  <si>
    <t>Shravasti</t>
  </si>
  <si>
    <t>Sonebhadra</t>
  </si>
  <si>
    <t>Gorakhpur</t>
  </si>
  <si>
    <t>Bahraich</t>
  </si>
  <si>
    <t>Gumla</t>
  </si>
  <si>
    <t>Barwani</t>
  </si>
  <si>
    <t>Palamu</t>
  </si>
  <si>
    <t>Bagalkot</t>
  </si>
  <si>
    <t>Rai Bareli</t>
  </si>
  <si>
    <t>Unnao</t>
  </si>
  <si>
    <t>Pratapgarh</t>
  </si>
  <si>
    <t>Banda</t>
  </si>
  <si>
    <t>Hardoi</t>
  </si>
  <si>
    <t>Sidhi</t>
  </si>
  <si>
    <t>Chhindwara</t>
  </si>
  <si>
    <t>Shajapur</t>
  </si>
  <si>
    <t>Dhar</t>
  </si>
  <si>
    <t>Amritsar</t>
  </si>
  <si>
    <t>Vishakhapatnam</t>
  </si>
  <si>
    <t>Hyderabad</t>
  </si>
  <si>
    <t>Anantpur</t>
  </si>
  <si>
    <t>Sl.No.</t>
  </si>
  <si>
    <t>Azamgarh</t>
  </si>
  <si>
    <t>Grand Total=</t>
  </si>
  <si>
    <t>NCLPDistrict</t>
  </si>
  <si>
    <t xml:space="preserve"> Appr.Budget</t>
  </si>
  <si>
    <t>Lakhimpur</t>
  </si>
  <si>
    <t>Araria</t>
  </si>
  <si>
    <t>Banka</t>
  </si>
  <si>
    <t>Bhagalpur</t>
  </si>
  <si>
    <t>Darbhanga</t>
  </si>
  <si>
    <t>Gaya</t>
  </si>
  <si>
    <t>Katihar</t>
  </si>
  <si>
    <t>Khagaria</t>
  </si>
  <si>
    <t>Kishanganj</t>
  </si>
  <si>
    <t>Madhepura</t>
  </si>
  <si>
    <t>Madhubani</t>
  </si>
  <si>
    <t>Muzaffarpur</t>
  </si>
  <si>
    <t>Nawada</t>
  </si>
  <si>
    <t>East Champaran</t>
  </si>
  <si>
    <t>Patna</t>
  </si>
  <si>
    <t>Samastipur</t>
  </si>
  <si>
    <t>Sitamarhi</t>
  </si>
  <si>
    <t>Supaul</t>
  </si>
  <si>
    <t>Dantewada</t>
  </si>
  <si>
    <r>
      <t>Chhattisgarh</t>
    </r>
    <r>
      <rPr>
        <sz val="8"/>
        <rFont val="Arial Unicode MS"/>
        <family val="2"/>
      </rPr>
      <t xml:space="preserve">  1</t>
    </r>
  </si>
  <si>
    <r>
      <t xml:space="preserve">Bihar            </t>
    </r>
    <r>
      <rPr>
        <sz val="8"/>
        <rFont val="Arial Unicode MS"/>
        <family val="2"/>
      </rPr>
      <t>1</t>
    </r>
  </si>
  <si>
    <r>
      <t xml:space="preserve">Assam          </t>
    </r>
    <r>
      <rPr>
        <sz val="8"/>
        <rFont val="Arial Unicode MS"/>
        <family val="2"/>
      </rPr>
      <t>1</t>
    </r>
  </si>
  <si>
    <t>Ahmedabad</t>
  </si>
  <si>
    <t>Bhavnagar</t>
  </si>
  <si>
    <t>Bhuj (Kuchchh)</t>
  </si>
  <si>
    <t>Rajkot</t>
  </si>
  <si>
    <t>Faridabad</t>
  </si>
  <si>
    <t>Panipat</t>
  </si>
  <si>
    <t>Jammu</t>
  </si>
  <si>
    <t>Udhampur</t>
  </si>
  <si>
    <t>Ranchi</t>
  </si>
  <si>
    <t>Belgaum</t>
  </si>
  <si>
    <t>Davanagere</t>
  </si>
  <si>
    <t>Haveri</t>
  </si>
  <si>
    <t>Mysore</t>
  </si>
  <si>
    <r>
      <t xml:space="preserve">Karnataka     </t>
    </r>
    <r>
      <rPr>
        <sz val="8"/>
        <rFont val="Arial Unicode MS"/>
        <family val="2"/>
      </rPr>
      <t>1</t>
    </r>
  </si>
  <si>
    <t>Rajgarh</t>
  </si>
  <si>
    <r>
      <t xml:space="preserve">M.P.             </t>
    </r>
    <r>
      <rPr>
        <sz val="8"/>
        <rFont val="Arial Unicode MS"/>
        <family val="2"/>
      </rPr>
      <t>1</t>
    </r>
  </si>
  <si>
    <t>Jalgaon</t>
  </si>
  <si>
    <t>Nandurbar</t>
  </si>
  <si>
    <t>Pune</t>
  </si>
  <si>
    <t>Thane</t>
  </si>
  <si>
    <t>Sangli</t>
  </si>
  <si>
    <r>
      <t xml:space="preserve">Orissa        </t>
    </r>
    <r>
      <rPr>
        <sz val="8"/>
        <rFont val="Arial Unicode MS"/>
        <family val="2"/>
      </rPr>
      <t xml:space="preserve">  1</t>
    </r>
  </si>
  <si>
    <t>Bikaner</t>
  </si>
  <si>
    <t>Bundi</t>
  </si>
  <si>
    <t>Chittraurgarh</t>
  </si>
  <si>
    <t>Churu</t>
  </si>
  <si>
    <t>Dungarpur</t>
  </si>
  <si>
    <t>Jhalawar</t>
  </si>
  <si>
    <t>Nagaur</t>
  </si>
  <si>
    <t>Pali</t>
  </si>
  <si>
    <t>Sikar</t>
  </si>
  <si>
    <t>Banswara</t>
  </si>
  <si>
    <r>
      <t xml:space="preserve">Tamil Nadu   </t>
    </r>
    <r>
      <rPr>
        <sz val="8"/>
        <rFont val="Arial Unicode MS"/>
        <family val="2"/>
      </rPr>
      <t xml:space="preserve"> 1</t>
    </r>
  </si>
  <si>
    <t>Theni</t>
  </si>
  <si>
    <r>
      <t xml:space="preserve">U.P.            </t>
    </r>
    <r>
      <rPr>
        <sz val="8"/>
        <rFont val="Arial Unicode MS"/>
        <family val="2"/>
      </rPr>
      <t xml:space="preserve"> 1</t>
    </r>
  </si>
  <si>
    <t>Dehradun</t>
  </si>
  <si>
    <t>Bankura</t>
  </si>
  <si>
    <t>Birbhum</t>
  </si>
  <si>
    <t>East Midnapore</t>
  </si>
  <si>
    <t>Hugli</t>
  </si>
  <si>
    <t>Jalpaiguri</t>
  </si>
  <si>
    <t>Kooch Bihar</t>
  </si>
  <si>
    <t>Maldah</t>
  </si>
  <si>
    <t>Nadia</t>
  </si>
  <si>
    <t>Puruliya</t>
  </si>
  <si>
    <r>
      <t xml:space="preserve">Maharashtra </t>
    </r>
    <r>
      <rPr>
        <sz val="8"/>
        <rFont val="Arial Unicode MS"/>
        <family val="2"/>
      </rPr>
      <t>1</t>
    </r>
  </si>
  <si>
    <t>AP</t>
  </si>
  <si>
    <t>Karnataka</t>
  </si>
  <si>
    <t>Tamilnadu</t>
  </si>
  <si>
    <t>Uttarnchal</t>
  </si>
  <si>
    <r>
      <t xml:space="preserve">Punjab            </t>
    </r>
    <r>
      <rPr>
        <sz val="8"/>
        <rFont val="Arial Unicode MS"/>
        <family val="2"/>
      </rPr>
      <t xml:space="preserve"> 1</t>
    </r>
  </si>
  <si>
    <r>
      <t xml:space="preserve">Rajasthan       </t>
    </r>
    <r>
      <rPr>
        <sz val="8"/>
        <rFont val="Arial Unicode MS"/>
        <family val="2"/>
      </rPr>
      <t xml:space="preserve"> 1</t>
    </r>
  </si>
  <si>
    <r>
      <t xml:space="preserve">Haryana           </t>
    </r>
    <r>
      <rPr>
        <sz val="8"/>
        <rFont val="Arial Unicode MS"/>
        <family val="2"/>
      </rPr>
      <t>1</t>
    </r>
  </si>
  <si>
    <r>
      <t xml:space="preserve">J&amp;K                  </t>
    </r>
    <r>
      <rPr>
        <sz val="8"/>
        <rFont val="Arial Unicode MS"/>
        <family val="2"/>
      </rPr>
      <t xml:space="preserve"> 1</t>
    </r>
  </si>
  <si>
    <r>
      <t xml:space="preserve">Jharkhand    </t>
    </r>
    <r>
      <rPr>
        <sz val="8"/>
        <rFont val="Arial Unicode MS"/>
        <family val="2"/>
      </rPr>
      <t xml:space="preserve">  1</t>
    </r>
  </si>
  <si>
    <t>West Midnapore</t>
  </si>
  <si>
    <t>Banas Kantha(Palanpur)</t>
  </si>
  <si>
    <r>
      <t xml:space="preserve">Gujarat           </t>
    </r>
    <r>
      <rPr>
        <sz val="8"/>
        <rFont val="Arial Unicode MS"/>
        <family val="2"/>
      </rPr>
      <t>1</t>
    </r>
  </si>
  <si>
    <t>Gujarat</t>
  </si>
  <si>
    <t>Sri Ganganagar</t>
  </si>
  <si>
    <t>Jhunjhunu</t>
  </si>
  <si>
    <t>Mizoram</t>
  </si>
  <si>
    <t>Aizwal</t>
  </si>
  <si>
    <t>Nagaland         1</t>
  </si>
  <si>
    <t>Mizoram        1</t>
  </si>
  <si>
    <t>Dimapur</t>
  </si>
  <si>
    <t>Nagaland</t>
  </si>
  <si>
    <t>Saran(Chhapra)</t>
  </si>
  <si>
    <t>Begusarai</t>
  </si>
  <si>
    <t>West Champaran (Betia)</t>
  </si>
  <si>
    <t>Misce.Exp.</t>
  </si>
  <si>
    <t>Total Misc.</t>
  </si>
  <si>
    <t>Etah</t>
  </si>
  <si>
    <t>Darjeeling</t>
  </si>
  <si>
    <t>CMC meeting</t>
  </si>
  <si>
    <t>Jalore</t>
  </si>
  <si>
    <t>Nasik</t>
  </si>
  <si>
    <t>Vadodara</t>
  </si>
  <si>
    <t>Media Campaign</t>
  </si>
  <si>
    <t xml:space="preserve">Release of funds to NCLP Districts during  2007-08 </t>
  </si>
  <si>
    <t>Jajpur</t>
  </si>
  <si>
    <t>Keonjhar</t>
  </si>
  <si>
    <t>Khurda</t>
  </si>
  <si>
    <t>Dhenekenal</t>
  </si>
  <si>
    <t>Subarnapur</t>
  </si>
  <si>
    <t>Sundergarh</t>
  </si>
  <si>
    <t>Hanumangarh</t>
  </si>
  <si>
    <t>Kota</t>
  </si>
  <si>
    <t>Baran</t>
  </si>
  <si>
    <t>Dausa</t>
  </si>
  <si>
    <t>2nd Inst. of 2006-07</t>
  </si>
  <si>
    <t>Addl./Misc.</t>
  </si>
  <si>
    <t>Evaluation</t>
  </si>
  <si>
    <t xml:space="preserve"> </t>
  </si>
  <si>
    <t>Kausbambi</t>
  </si>
  <si>
    <t>Durg *</t>
  </si>
  <si>
    <t>* 1st Inst. released after deducting unspent balance of 2006-07.</t>
  </si>
  <si>
    <t>Varanasi **</t>
  </si>
  <si>
    <t>Badaun *</t>
  </si>
  <si>
    <t>Shajahanpur</t>
  </si>
  <si>
    <t>Bijnour</t>
  </si>
  <si>
    <t>Kannauj</t>
  </si>
  <si>
    <t>Alwar*</t>
  </si>
  <si>
    <t>** 1st. Inst. of current year + Reimbursement/2nd Inst. of prev. year (2006-07) released.</t>
  </si>
  <si>
    <t>Nagaon **</t>
  </si>
  <si>
    <t>Surguja*</t>
  </si>
  <si>
    <t>Ratlam*</t>
  </si>
  <si>
    <t>Shivpuri*</t>
  </si>
  <si>
    <t>Bulandshahar(Khurja)*</t>
  </si>
  <si>
    <t>DAVP</t>
  </si>
  <si>
    <t>Khammam*</t>
  </si>
  <si>
    <t>W.B.    1.</t>
  </si>
  <si>
    <t>Uttarakhand  1</t>
  </si>
  <si>
    <t>Cuddapah*</t>
  </si>
  <si>
    <t>Gonda*</t>
  </si>
  <si>
    <t>Jaunpur *</t>
  </si>
  <si>
    <t>Mirzapur**</t>
  </si>
  <si>
    <t>1+2nd Inst.</t>
  </si>
  <si>
    <t>Barabanki*</t>
  </si>
  <si>
    <t>Kushinagar*</t>
  </si>
  <si>
    <t>Mandsaur</t>
  </si>
  <si>
    <t>Faizabad*</t>
  </si>
  <si>
    <t>Buldana</t>
  </si>
  <si>
    <t>Parbhani</t>
  </si>
  <si>
    <t>Khandwa(E. Nimar)</t>
  </si>
  <si>
    <t>Khargone(W.Nimar)</t>
  </si>
  <si>
    <t>Kamrup</t>
  </si>
  <si>
    <t>State-wise release of funds during the f.y.  2007-08 to NCLPs</t>
  </si>
  <si>
    <t>District</t>
  </si>
  <si>
    <t>Under submission to IFD (Amount in Rs.)</t>
  </si>
  <si>
    <t>Expected/Ripe Cases (Amount in Rs.)</t>
  </si>
  <si>
    <t>Shivpuri</t>
  </si>
  <si>
    <t>Hooghly</t>
  </si>
  <si>
    <t xml:space="preserve">         32,00,000</t>
  </si>
  <si>
    <t xml:space="preserve">      1,10,00,000</t>
  </si>
  <si>
    <r>
      <t xml:space="preserve">           AP                </t>
    </r>
    <r>
      <rPr>
        <sz val="8"/>
        <rFont val="Arial Unicode MS"/>
        <family val="2"/>
      </rPr>
      <t>1</t>
    </r>
  </si>
  <si>
    <t>State-wise release of funds during the f.y.  2007-08 to NCLPs as on 30.11.2007</t>
  </si>
  <si>
    <t>Release of funds to NCLP Districts during  2007-08 as on 30.11.2007</t>
  </si>
  <si>
    <t>Approved Budget</t>
  </si>
  <si>
    <t>Andhra Pradesh</t>
  </si>
  <si>
    <t>Sl. No.</t>
  </si>
  <si>
    <t>State/ NCLPDistrict</t>
  </si>
  <si>
    <t xml:space="preserve">Bihar  </t>
  </si>
  <si>
    <r>
      <t>Chhattisgarh</t>
    </r>
    <r>
      <rPr>
        <sz val="12"/>
        <rFont val="Arial Unicode MS"/>
        <family val="2"/>
      </rPr>
      <t xml:space="preserve">  </t>
    </r>
  </si>
  <si>
    <t xml:space="preserve">Gujarat        </t>
  </si>
  <si>
    <t xml:space="preserve">Haryana          </t>
  </si>
  <si>
    <t xml:space="preserve">J&amp;K              </t>
  </si>
  <si>
    <t xml:space="preserve">Jharkhand    </t>
  </si>
  <si>
    <t xml:space="preserve">Karnataka    </t>
  </si>
  <si>
    <t xml:space="preserve">M.P.          </t>
  </si>
  <si>
    <t xml:space="preserve">Maharashtra </t>
  </si>
  <si>
    <t xml:space="preserve">Mizoram    </t>
  </si>
  <si>
    <t>Lawngtalai</t>
  </si>
  <si>
    <t xml:space="preserve">Nagaland        </t>
  </si>
  <si>
    <t xml:space="preserve">Orissa       </t>
  </si>
  <si>
    <r>
      <t xml:space="preserve">Punjab            </t>
    </r>
    <r>
      <rPr>
        <sz val="12"/>
        <rFont val="Arial Unicode MS"/>
        <family val="2"/>
      </rPr>
      <t xml:space="preserve"> </t>
    </r>
  </si>
  <si>
    <t xml:space="preserve">Rajasthan       </t>
  </si>
  <si>
    <r>
      <t xml:space="preserve">Tamil Nadu   </t>
    </r>
    <r>
      <rPr>
        <sz val="12"/>
        <rFont val="Arial Unicode MS"/>
        <family val="2"/>
      </rPr>
      <t xml:space="preserve"> </t>
    </r>
  </si>
  <si>
    <t xml:space="preserve">U.P.          </t>
  </si>
  <si>
    <t xml:space="preserve">Uttarakhand  </t>
  </si>
  <si>
    <t xml:space="preserve">W.B.    </t>
  </si>
  <si>
    <t xml:space="preserve">BE for NCLP for 2007-08= </t>
  </si>
  <si>
    <t>Crores</t>
  </si>
  <si>
    <t>Expenditure as on 30.11.2007=</t>
  </si>
  <si>
    <t>Balance as on 30.11.2007=</t>
  </si>
  <si>
    <t>CAB meeting</t>
  </si>
  <si>
    <t>Nayagarh</t>
  </si>
  <si>
    <t>Chitoregarh</t>
  </si>
  <si>
    <t>NLI</t>
  </si>
  <si>
    <t>Name of the district</t>
  </si>
  <si>
    <t>Statement Showing Financial &amp; Physical Achievements</t>
  </si>
  <si>
    <t>2007-08</t>
  </si>
  <si>
    <t>2008-09</t>
  </si>
  <si>
    <t>2009-10</t>
  </si>
  <si>
    <t>Children Mainstreamed</t>
  </si>
  <si>
    <t>Cuddapah</t>
  </si>
  <si>
    <t>Khammam</t>
  </si>
  <si>
    <t xml:space="preserve">Nagaon </t>
  </si>
  <si>
    <t xml:space="preserve">Chhattisgarh  </t>
  </si>
  <si>
    <t xml:space="preserve">Durg </t>
  </si>
  <si>
    <t>Surguja</t>
  </si>
  <si>
    <t>Ratlam</t>
  </si>
  <si>
    <t>Jabalpur</t>
  </si>
  <si>
    <t>Katni</t>
  </si>
  <si>
    <t>Aurangabad</t>
  </si>
  <si>
    <t>Jalna</t>
  </si>
  <si>
    <t xml:space="preserve">Punjab             </t>
  </si>
  <si>
    <t>Alwar</t>
  </si>
  <si>
    <t>Chittorgarh</t>
  </si>
  <si>
    <t xml:space="preserve">Tamil Nadu    </t>
  </si>
  <si>
    <t>Tiruvannamalai</t>
  </si>
  <si>
    <t>Namakkal</t>
  </si>
  <si>
    <t>Virudhunagar</t>
  </si>
  <si>
    <t>Aligarh</t>
  </si>
  <si>
    <t xml:space="preserve">Badaun </t>
  </si>
  <si>
    <t>Barabanki</t>
  </si>
  <si>
    <t>Faizabad</t>
  </si>
  <si>
    <t>Gonda</t>
  </si>
  <si>
    <t xml:space="preserve">Jaunpur </t>
  </si>
  <si>
    <t>Kushinagar</t>
  </si>
  <si>
    <t>Mirzapur</t>
  </si>
  <si>
    <t xml:space="preserve">Varanasi </t>
  </si>
  <si>
    <t>Moradabad</t>
  </si>
  <si>
    <t>Allahabad</t>
  </si>
  <si>
    <t>Kanpur Nagar</t>
  </si>
  <si>
    <t xml:space="preserve">Total W.B. </t>
  </si>
  <si>
    <t>Evaluation, Ms. Shashi Jain</t>
  </si>
  <si>
    <t>DAVP 14.11.09</t>
  </si>
  <si>
    <t>NFDC 14.11.09</t>
  </si>
  <si>
    <t>Regional Workshop</t>
  </si>
  <si>
    <t>Prasar Bharti</t>
  </si>
  <si>
    <t xml:space="preserve">Prasar Bharti </t>
  </si>
  <si>
    <t>GIA Scheme</t>
  </si>
  <si>
    <t>West Singhbhum</t>
  </si>
  <si>
    <t>Lawngtlai</t>
  </si>
  <si>
    <t>Tiruvallur</t>
  </si>
  <si>
    <t>Kanchipuram</t>
  </si>
  <si>
    <t>Amravati</t>
  </si>
  <si>
    <t>Mumbai Suburban</t>
  </si>
  <si>
    <t>Gondia</t>
  </si>
  <si>
    <t>Damoh</t>
  </si>
  <si>
    <t>Sagar</t>
  </si>
  <si>
    <t>Satna</t>
  </si>
  <si>
    <t>Firozabad</t>
  </si>
  <si>
    <t>Grand Total</t>
  </si>
  <si>
    <t>o</t>
  </si>
  <si>
    <t>Delhi (NCT of Delhi)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</si>
</sst>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i/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b/>
      <i/>
      <sz val="10"/>
      <name val="Arial Unicode MS"/>
      <family val="2"/>
    </font>
    <font>
      <sz val="8"/>
      <name val="Arial Unicode MS"/>
      <family val="2"/>
    </font>
    <font>
      <b/>
      <u/>
      <sz val="12"/>
      <name val="Arial Unicode MS"/>
      <family val="2"/>
    </font>
    <font>
      <i/>
      <sz val="10"/>
      <name val="Arial Unicode MS"/>
      <family val="2"/>
    </font>
    <font>
      <i/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i/>
      <sz val="10"/>
      <name val="Arial Unicode MS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i/>
      <sz val="12"/>
      <name val="Arial Narrow"/>
      <family val="2"/>
    </font>
    <font>
      <sz val="12"/>
      <name val="Arial Unicode MS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 applyBorder="1"/>
    <xf numFmtId="0" fontId="0" fillId="0" borderId="0" xfId="0" applyBorder="1"/>
    <xf numFmtId="0" fontId="3" fillId="0" borderId="0" xfId="0" applyFont="1" applyBorder="1"/>
    <xf numFmtId="0" fontId="11" fillId="0" borderId="0" xfId="0" applyFont="1" applyBorder="1"/>
    <xf numFmtId="0" fontId="4" fillId="0" borderId="0" xfId="0" applyFont="1" applyFill="1" applyBorder="1"/>
    <xf numFmtId="0" fontId="9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5" fillId="0" borderId="1" xfId="0" applyFont="1" applyBorder="1"/>
    <xf numFmtId="0" fontId="12" fillId="0" borderId="1" xfId="0" applyFont="1" applyBorder="1"/>
    <xf numFmtId="0" fontId="8" fillId="0" borderId="1" xfId="0" applyFont="1" applyBorder="1"/>
    <xf numFmtId="0" fontId="10" fillId="0" borderId="1" xfId="0" applyFont="1" applyBorder="1" applyAlignment="1">
      <alignment horizontal="right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0" fontId="13" fillId="0" borderId="1" xfId="0" applyFont="1" applyBorder="1"/>
    <xf numFmtId="0" fontId="2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11" fillId="0" borderId="1" xfId="0" applyFont="1" applyBorder="1"/>
    <xf numFmtId="0" fontId="0" fillId="0" borderId="1" xfId="0" applyFill="1" applyBorder="1"/>
    <xf numFmtId="0" fontId="4" fillId="0" borderId="1" xfId="0" applyFont="1" applyFill="1" applyBorder="1"/>
    <xf numFmtId="0" fontId="3" fillId="0" borderId="1" xfId="0" applyFont="1" applyBorder="1"/>
    <xf numFmtId="1" fontId="5" fillId="0" borderId="1" xfId="0" applyNumberFormat="1" applyFont="1" applyBorder="1"/>
    <xf numFmtId="0" fontId="17" fillId="0" borderId="1" xfId="0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2" fillId="0" borderId="1" xfId="0" applyFont="1" applyFill="1" applyBorder="1"/>
    <xf numFmtId="0" fontId="1" fillId="0" borderId="1" xfId="0" applyFont="1" applyBorder="1"/>
    <xf numFmtId="0" fontId="5" fillId="0" borderId="1" xfId="0" applyFont="1" applyFill="1" applyBorder="1" applyAlignment="1">
      <alignment horizontal="right"/>
    </xf>
    <xf numFmtId="0" fontId="20" fillId="0" borderId="1" xfId="0" applyFont="1" applyBorder="1"/>
    <xf numFmtId="0" fontId="21" fillId="0" borderId="1" xfId="0" applyFont="1" applyBorder="1"/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10" fillId="0" borderId="5" xfId="0" applyFont="1" applyFill="1" applyBorder="1"/>
    <xf numFmtId="0" fontId="1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0" fillId="0" borderId="0" xfId="0" applyFont="1"/>
    <xf numFmtId="0" fontId="20" fillId="0" borderId="0" xfId="0" applyFont="1" applyFill="1" applyBorder="1"/>
    <xf numFmtId="0" fontId="10" fillId="0" borderId="1" xfId="0" applyFont="1" applyFill="1" applyBorder="1"/>
    <xf numFmtId="0" fontId="6" fillId="0" borderId="0" xfId="0" applyFont="1" applyBorder="1"/>
    <xf numFmtId="0" fontId="21" fillId="0" borderId="0" xfId="0" applyFont="1" applyBorder="1"/>
    <xf numFmtId="0" fontId="9" fillId="0" borderId="0" xfId="0" applyFont="1" applyBorder="1"/>
    <xf numFmtId="0" fontId="7" fillId="0" borderId="0" xfId="0" applyFont="1" applyBorder="1"/>
    <xf numFmtId="0" fontId="23" fillId="0" borderId="1" xfId="0" applyFont="1" applyBorder="1" applyAlignment="1">
      <alignment horizontal="right" vertical="top"/>
    </xf>
    <xf numFmtId="0" fontId="23" fillId="0" borderId="1" xfId="0" applyFont="1" applyBorder="1" applyAlignment="1">
      <alignment vertical="top"/>
    </xf>
    <xf numFmtId="0" fontId="24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center" vertical="top"/>
    </xf>
    <xf numFmtId="0" fontId="20" fillId="0" borderId="0" xfId="0" applyFont="1" applyAlignment="1"/>
    <xf numFmtId="0" fontId="3" fillId="0" borderId="9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0" fillId="0" borderId="9" xfId="0" applyFont="1" applyBorder="1" applyAlignment="1">
      <alignment horizontal="right" vertical="top"/>
    </xf>
    <xf numFmtId="0" fontId="20" fillId="0" borderId="9" xfId="0" applyFont="1" applyBorder="1" applyAlignment="1">
      <alignment vertical="top"/>
    </xf>
    <xf numFmtId="0" fontId="20" fillId="0" borderId="1" xfId="0" applyFont="1" applyBorder="1" applyAlignment="1">
      <alignment horizontal="right" vertical="top"/>
    </xf>
    <xf numFmtId="0" fontId="20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0" fillId="0" borderId="1" xfId="0" applyFont="1" applyFill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center" vertical="top"/>
    </xf>
    <xf numFmtId="1" fontId="20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/>
    <xf numFmtId="0" fontId="3" fillId="0" borderId="4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3" fillId="0" borderId="6" xfId="0" applyFont="1" applyBorder="1" applyAlignment="1">
      <alignment vertical="top"/>
    </xf>
    <xf numFmtId="0" fontId="23" fillId="0" borderId="8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zoomScale="115" workbookViewId="0">
      <pane ySplit="2" topLeftCell="A348" activePane="bottomLeft" state="frozen"/>
      <selection pane="bottomLeft" activeCell="B175" sqref="B175"/>
    </sheetView>
  </sheetViews>
  <sheetFormatPr defaultRowHeight="12.75"/>
  <cols>
    <col min="1" max="1" width="5.28515625" customWidth="1"/>
    <col min="2" max="2" width="16.42578125" customWidth="1"/>
    <col min="3" max="3" width="11.28515625" customWidth="1"/>
    <col min="4" max="4" width="11.85546875" customWidth="1"/>
    <col min="5" max="5" width="11.5703125" customWidth="1"/>
    <col min="6" max="6" width="10.7109375" customWidth="1"/>
    <col min="7" max="7" width="6.5703125" customWidth="1"/>
    <col min="8" max="8" width="12.140625" customWidth="1"/>
  </cols>
  <sheetData>
    <row r="1" spans="1:8" ht="17.25" customHeight="1">
      <c r="A1" s="1"/>
      <c r="B1" s="4" t="s">
        <v>271</v>
      </c>
      <c r="C1" s="2"/>
      <c r="D1" s="2"/>
      <c r="E1" s="1"/>
      <c r="F1" s="1"/>
      <c r="G1" s="1"/>
      <c r="H1" s="1"/>
    </row>
    <row r="2" spans="1:8" ht="26.25" customHeight="1">
      <c r="A2" s="37" t="s">
        <v>332</v>
      </c>
      <c r="B2" s="37" t="s">
        <v>333</v>
      </c>
      <c r="C2" s="38" t="s">
        <v>169</v>
      </c>
      <c r="D2" s="37" t="s">
        <v>0</v>
      </c>
      <c r="E2" s="37" t="s">
        <v>1</v>
      </c>
      <c r="F2" s="37" t="s">
        <v>282</v>
      </c>
      <c r="G2" s="37" t="s">
        <v>283</v>
      </c>
      <c r="H2" s="39" t="s">
        <v>2</v>
      </c>
    </row>
    <row r="3" spans="1:8" ht="17.25" customHeight="1">
      <c r="A3" s="9"/>
      <c r="B3" s="26" t="s">
        <v>331</v>
      </c>
      <c r="C3" s="10"/>
      <c r="D3" s="9"/>
      <c r="E3" s="9"/>
      <c r="F3" s="9"/>
      <c r="G3" s="9"/>
      <c r="H3" s="9"/>
    </row>
    <row r="4" spans="1:8" ht="12" customHeight="1">
      <c r="A4" s="12">
        <v>1</v>
      </c>
      <c r="B4" s="9" t="s">
        <v>83</v>
      </c>
      <c r="C4" s="10">
        <v>10539000</v>
      </c>
      <c r="D4" s="9">
        <v>5269500</v>
      </c>
      <c r="E4" s="9"/>
      <c r="F4" s="9"/>
      <c r="G4" s="9"/>
      <c r="H4" s="9">
        <f t="shared" ref="H4:H27" si="0">SUM(D4:F4)</f>
        <v>5269500</v>
      </c>
    </row>
    <row r="5" spans="1:8" ht="12" customHeight="1">
      <c r="A5" s="12">
        <v>2</v>
      </c>
      <c r="B5" s="9" t="s">
        <v>164</v>
      </c>
      <c r="C5" s="10">
        <v>7905200</v>
      </c>
      <c r="D5" s="9"/>
      <c r="E5" s="9"/>
      <c r="F5" s="9"/>
      <c r="G5" s="9"/>
      <c r="H5" s="9">
        <f t="shared" si="0"/>
        <v>0</v>
      </c>
    </row>
    <row r="6" spans="1:8" ht="12" customHeight="1">
      <c r="A6" s="12">
        <v>3</v>
      </c>
      <c r="B6" s="9" t="s">
        <v>100</v>
      </c>
      <c r="C6" s="10">
        <v>9449600</v>
      </c>
      <c r="D6" s="9">
        <v>4087700</v>
      </c>
      <c r="E6" s="9"/>
      <c r="F6" s="9"/>
      <c r="G6" s="9"/>
      <c r="H6" s="9">
        <f t="shared" si="0"/>
        <v>4087700</v>
      </c>
    </row>
    <row r="7" spans="1:8" ht="12" customHeight="1">
      <c r="A7" s="12">
        <v>4</v>
      </c>
      <c r="B7" s="9" t="s">
        <v>305</v>
      </c>
      <c r="C7" s="10">
        <v>10539000</v>
      </c>
      <c r="D7" s="9">
        <v>3131839</v>
      </c>
      <c r="E7" s="9">
        <v>5269550</v>
      </c>
      <c r="F7" s="9"/>
      <c r="G7" s="9"/>
      <c r="H7" s="9">
        <f t="shared" si="0"/>
        <v>8401389</v>
      </c>
    </row>
    <row r="8" spans="1:8" ht="12" customHeight="1">
      <c r="A8" s="12">
        <v>5</v>
      </c>
      <c r="B8" s="9" t="s">
        <v>80</v>
      </c>
      <c r="C8" s="10">
        <v>10934000</v>
      </c>
      <c r="D8" s="9"/>
      <c r="E8" s="9"/>
      <c r="F8" s="9"/>
      <c r="G8" s="9"/>
      <c r="H8" s="9">
        <f t="shared" si="0"/>
        <v>0</v>
      </c>
    </row>
    <row r="9" spans="1:8" ht="12" customHeight="1">
      <c r="A9" s="12">
        <v>6</v>
      </c>
      <c r="B9" s="9" t="s">
        <v>140</v>
      </c>
      <c r="C9" s="10">
        <v>8152600</v>
      </c>
      <c r="D9" s="9"/>
      <c r="E9" s="9">
        <v>4257880</v>
      </c>
      <c r="F9" s="9"/>
      <c r="G9" s="9"/>
      <c r="H9" s="9">
        <f t="shared" si="0"/>
        <v>4257880</v>
      </c>
    </row>
    <row r="10" spans="1:8" ht="12" customHeight="1">
      <c r="A10" s="12">
        <v>7</v>
      </c>
      <c r="B10" s="9" t="s">
        <v>163</v>
      </c>
      <c r="C10" s="10">
        <v>19465600</v>
      </c>
      <c r="D10" s="9"/>
      <c r="E10" s="9"/>
      <c r="F10" s="9"/>
      <c r="G10" s="9"/>
      <c r="H10" s="9">
        <f t="shared" si="0"/>
        <v>0</v>
      </c>
    </row>
    <row r="11" spans="1:8" ht="12" customHeight="1">
      <c r="A11" s="12">
        <v>8</v>
      </c>
      <c r="B11" s="9" t="s">
        <v>121</v>
      </c>
      <c r="C11" s="10">
        <v>12983000</v>
      </c>
      <c r="D11" s="9">
        <v>6491500</v>
      </c>
      <c r="E11" s="9"/>
      <c r="F11" s="9"/>
      <c r="G11" s="9"/>
      <c r="H11" s="9">
        <f t="shared" si="0"/>
        <v>6491500</v>
      </c>
    </row>
    <row r="12" spans="1:8" ht="12" customHeight="1">
      <c r="A12" s="12">
        <v>9</v>
      </c>
      <c r="B12" s="9" t="s">
        <v>302</v>
      </c>
      <c r="C12" s="10">
        <v>10539000</v>
      </c>
      <c r="D12" s="9">
        <v>2606166</v>
      </c>
      <c r="E12" s="9">
        <v>6102848</v>
      </c>
      <c r="F12" s="9"/>
      <c r="G12" s="9"/>
      <c r="H12" s="9">
        <f t="shared" si="0"/>
        <v>8709014</v>
      </c>
    </row>
    <row r="13" spans="1:8" ht="12" customHeight="1">
      <c r="A13" s="12">
        <v>10</v>
      </c>
      <c r="B13" s="9" t="s">
        <v>137</v>
      </c>
      <c r="C13" s="10">
        <v>21050000</v>
      </c>
      <c r="D13" s="43">
        <v>10255500</v>
      </c>
      <c r="E13" s="9">
        <v>6317969</v>
      </c>
      <c r="F13" s="9"/>
      <c r="G13" s="9"/>
      <c r="H13" s="9">
        <f t="shared" si="0"/>
        <v>16573469</v>
      </c>
    </row>
    <row r="14" spans="1:8" ht="12" customHeight="1">
      <c r="A14" s="12">
        <v>11</v>
      </c>
      <c r="B14" s="9" t="s">
        <v>69</v>
      </c>
      <c r="C14" s="10">
        <v>23672200</v>
      </c>
      <c r="D14" s="9">
        <v>11836100</v>
      </c>
      <c r="E14" s="9"/>
      <c r="F14" s="9"/>
      <c r="G14" s="9"/>
      <c r="H14" s="9">
        <f t="shared" si="0"/>
        <v>11836100</v>
      </c>
    </row>
    <row r="15" spans="1:8" ht="12" customHeight="1">
      <c r="A15" s="12">
        <v>12</v>
      </c>
      <c r="B15" s="9" t="s">
        <v>99</v>
      </c>
      <c r="C15" s="10">
        <v>10934000</v>
      </c>
      <c r="D15" s="9">
        <v>4117842</v>
      </c>
      <c r="E15" s="9"/>
      <c r="F15" s="9"/>
      <c r="G15" s="9"/>
      <c r="H15" s="9">
        <f t="shared" si="0"/>
        <v>4117842</v>
      </c>
    </row>
    <row r="16" spans="1:8" ht="12" customHeight="1">
      <c r="A16" s="12">
        <v>13</v>
      </c>
      <c r="B16" s="9" t="s">
        <v>77</v>
      </c>
      <c r="C16" s="10"/>
      <c r="D16" s="9"/>
      <c r="E16" s="13"/>
      <c r="F16" s="9"/>
      <c r="G16" s="9"/>
      <c r="H16" s="9">
        <f t="shared" si="0"/>
        <v>0</v>
      </c>
    </row>
    <row r="17" spans="1:8" ht="12" customHeight="1">
      <c r="A17" s="12">
        <v>14</v>
      </c>
      <c r="B17" s="9" t="s">
        <v>95</v>
      </c>
      <c r="C17" s="10">
        <v>6668200</v>
      </c>
      <c r="D17" s="9"/>
      <c r="E17" s="9"/>
      <c r="F17" s="9"/>
      <c r="G17" s="9"/>
      <c r="H17" s="9">
        <f t="shared" si="0"/>
        <v>0</v>
      </c>
    </row>
    <row r="18" spans="1:8" ht="12" customHeight="1">
      <c r="A18" s="12">
        <v>15</v>
      </c>
      <c r="B18" s="9" t="s">
        <v>78</v>
      </c>
      <c r="C18" s="10">
        <v>8035000</v>
      </c>
      <c r="D18" s="9">
        <v>4017500</v>
      </c>
      <c r="E18" s="9"/>
      <c r="F18" s="9"/>
      <c r="G18" s="9"/>
      <c r="H18" s="9">
        <f t="shared" si="0"/>
        <v>4017500</v>
      </c>
    </row>
    <row r="19" spans="1:8" ht="12" customHeight="1">
      <c r="A19" s="12">
        <v>16</v>
      </c>
      <c r="B19" s="9" t="s">
        <v>115</v>
      </c>
      <c r="C19" s="10">
        <v>9072600</v>
      </c>
      <c r="D19" s="9">
        <v>2320381</v>
      </c>
      <c r="E19" s="9">
        <v>7321442</v>
      </c>
      <c r="F19" s="9">
        <v>7321442</v>
      </c>
      <c r="G19" s="9"/>
      <c r="H19" s="9">
        <f t="shared" si="0"/>
        <v>16963265</v>
      </c>
    </row>
    <row r="20" spans="1:8" ht="12" customHeight="1">
      <c r="A20" s="12">
        <v>17</v>
      </c>
      <c r="B20" s="9" t="s">
        <v>107</v>
      </c>
      <c r="C20" s="10">
        <v>8400000</v>
      </c>
      <c r="D20" s="9"/>
      <c r="E20" s="9"/>
      <c r="F20" s="9"/>
      <c r="G20" s="9"/>
      <c r="H20" s="9">
        <f t="shared" si="0"/>
        <v>0</v>
      </c>
    </row>
    <row r="21" spans="1:8" ht="12" customHeight="1">
      <c r="A21" s="12">
        <v>18</v>
      </c>
      <c r="B21" s="9" t="s">
        <v>79</v>
      </c>
      <c r="C21" s="10">
        <v>30331000</v>
      </c>
      <c r="D21" s="9">
        <v>15165500</v>
      </c>
      <c r="E21" s="9"/>
      <c r="F21" s="9"/>
      <c r="G21" s="9"/>
      <c r="H21" s="9">
        <f t="shared" si="0"/>
        <v>15165500</v>
      </c>
    </row>
    <row r="22" spans="1:8" ht="12" customHeight="1">
      <c r="A22" s="12">
        <v>19</v>
      </c>
      <c r="B22" s="9" t="s">
        <v>102</v>
      </c>
      <c r="C22" s="10">
        <v>10294600</v>
      </c>
      <c r="D22" s="9">
        <v>5147300</v>
      </c>
      <c r="E22" s="9">
        <v>7386760</v>
      </c>
      <c r="F22" s="9"/>
      <c r="G22" s="9"/>
      <c r="H22" s="9">
        <f t="shared" si="0"/>
        <v>12534060</v>
      </c>
    </row>
    <row r="23" spans="1:8" ht="12" customHeight="1">
      <c r="A23" s="12">
        <v>20</v>
      </c>
      <c r="B23" s="9" t="s">
        <v>162</v>
      </c>
      <c r="C23" s="10">
        <v>18476000</v>
      </c>
      <c r="D23" s="9">
        <v>2551100</v>
      </c>
      <c r="E23" s="9"/>
      <c r="F23" s="9"/>
      <c r="G23" s="9"/>
      <c r="H23" s="9">
        <f t="shared" si="0"/>
        <v>2551100</v>
      </c>
    </row>
    <row r="24" spans="1:8" ht="12" customHeight="1">
      <c r="A24" s="12">
        <v>21</v>
      </c>
      <c r="B24" s="9" t="s">
        <v>76</v>
      </c>
      <c r="C24" s="10">
        <v>10934000</v>
      </c>
      <c r="D24" s="9"/>
      <c r="E24" s="9"/>
      <c r="F24" s="9"/>
      <c r="G24" s="9"/>
      <c r="H24" s="9">
        <f t="shared" si="0"/>
        <v>0</v>
      </c>
    </row>
    <row r="25" spans="1:8" ht="12" customHeight="1">
      <c r="A25" s="12">
        <v>22</v>
      </c>
      <c r="B25" s="9" t="s">
        <v>103</v>
      </c>
      <c r="C25" s="10">
        <v>15487000</v>
      </c>
      <c r="D25" s="9">
        <v>7743500</v>
      </c>
      <c r="E25" s="9"/>
      <c r="F25" s="9"/>
      <c r="G25" s="9"/>
      <c r="H25" s="9">
        <f t="shared" si="0"/>
        <v>7743500</v>
      </c>
    </row>
    <row r="26" spans="1:8" ht="12" customHeight="1">
      <c r="A26" s="12">
        <v>23</v>
      </c>
      <c r="B26" s="9" t="s">
        <v>81</v>
      </c>
      <c r="C26" s="10">
        <v>7057400</v>
      </c>
      <c r="D26" s="9">
        <v>3528700</v>
      </c>
      <c r="E26" s="9">
        <v>1959972</v>
      </c>
      <c r="F26" s="9">
        <v>530390</v>
      </c>
      <c r="G26" s="9"/>
      <c r="H26" s="9">
        <f t="shared" si="0"/>
        <v>6019062</v>
      </c>
    </row>
    <row r="27" spans="1:8" ht="12" customHeight="1">
      <c r="A27" s="11"/>
      <c r="B27" s="14" t="s">
        <v>2</v>
      </c>
      <c r="C27" s="14">
        <f>SUM(C4:C26)</f>
        <v>280919000</v>
      </c>
      <c r="D27" s="7">
        <f>SUM(D4:D26)</f>
        <v>88270128</v>
      </c>
      <c r="E27" s="7">
        <f>SUM(E4:E26)</f>
        <v>38616421</v>
      </c>
      <c r="F27" s="7">
        <f>SUM(F4:F26)</f>
        <v>7851832</v>
      </c>
      <c r="G27" s="7">
        <f>SUM(G4:G26)</f>
        <v>0</v>
      </c>
      <c r="H27" s="24">
        <f t="shared" si="0"/>
        <v>134738381</v>
      </c>
    </row>
    <row r="28" spans="1:8" ht="15" customHeight="1">
      <c r="A28" s="11"/>
      <c r="B28" s="26" t="s">
        <v>4</v>
      </c>
      <c r="C28" s="10"/>
      <c r="D28" s="9"/>
      <c r="E28" s="9"/>
      <c r="F28" s="9"/>
      <c r="G28" s="9"/>
      <c r="H28" s="7"/>
    </row>
    <row r="29" spans="1:8" ht="12" customHeight="1">
      <c r="A29" s="15">
        <v>1</v>
      </c>
      <c r="B29" s="9" t="s">
        <v>318</v>
      </c>
      <c r="C29" s="10">
        <v>14341000</v>
      </c>
      <c r="D29" s="9">
        <v>2605166</v>
      </c>
      <c r="E29" s="9"/>
      <c r="F29" s="9"/>
      <c r="G29" s="9"/>
      <c r="H29" s="9">
        <f>SUM(D29:F29)</f>
        <v>2605166</v>
      </c>
    </row>
    <row r="30" spans="1:8" ht="12" customHeight="1">
      <c r="A30" s="15">
        <v>2</v>
      </c>
      <c r="B30" s="9" t="s">
        <v>170</v>
      </c>
      <c r="C30" s="10">
        <v>7377800</v>
      </c>
      <c r="D30" s="9">
        <v>3769900</v>
      </c>
      <c r="E30" s="9"/>
      <c r="F30" s="9"/>
      <c r="G30" s="9"/>
      <c r="H30" s="9">
        <f>SUM(D30:F30)</f>
        <v>3769900</v>
      </c>
    </row>
    <row r="31" spans="1:8" ht="12" customHeight="1">
      <c r="A31" s="15">
        <v>3</v>
      </c>
      <c r="B31" s="9" t="s">
        <v>296</v>
      </c>
      <c r="C31" s="10">
        <v>23752000</v>
      </c>
      <c r="D31" s="9">
        <v>13076672</v>
      </c>
      <c r="E31" s="9">
        <v>12118500</v>
      </c>
      <c r="F31" s="9"/>
      <c r="G31" s="9"/>
      <c r="H31" s="9">
        <f>SUM(D31:F31)</f>
        <v>25195172</v>
      </c>
    </row>
    <row r="32" spans="1:8" ht="12" customHeight="1">
      <c r="A32" s="11"/>
      <c r="B32" s="14" t="s">
        <v>2</v>
      </c>
      <c r="C32" s="16">
        <f>SUM(C29:C31)</f>
        <v>45470800</v>
      </c>
      <c r="D32" s="7">
        <f>SUM(D29:D31)</f>
        <v>19451738</v>
      </c>
      <c r="E32" s="7">
        <f>SUM(E29:E31)</f>
        <v>12118500</v>
      </c>
      <c r="F32" s="7">
        <f>SUM(F29:F31)</f>
        <v>0</v>
      </c>
      <c r="G32" s="7">
        <f>SUM(G29:G31)</f>
        <v>0</v>
      </c>
      <c r="H32" s="7">
        <f>SUM(D32:F32)</f>
        <v>31570238</v>
      </c>
    </row>
    <row r="33" spans="1:8" ht="14.25" customHeight="1">
      <c r="A33" s="11"/>
      <c r="B33" s="26" t="s">
        <v>334</v>
      </c>
      <c r="C33" s="10"/>
      <c r="D33" s="9"/>
      <c r="E33" s="9"/>
      <c r="F33" s="9"/>
      <c r="G33" s="9"/>
      <c r="H33" s="7"/>
    </row>
    <row r="34" spans="1:8" ht="12" customHeight="1">
      <c r="A34" s="49">
        <v>1</v>
      </c>
      <c r="B34" s="9" t="s">
        <v>171</v>
      </c>
      <c r="C34" s="17">
        <v>23285000</v>
      </c>
      <c r="D34" s="13"/>
      <c r="E34" s="9"/>
      <c r="F34" s="9"/>
      <c r="G34" s="9"/>
      <c r="H34" s="9">
        <f>SUM(D34:F34)</f>
        <v>0</v>
      </c>
    </row>
    <row r="35" spans="1:8" ht="12" customHeight="1">
      <c r="A35" s="15">
        <v>2</v>
      </c>
      <c r="B35" s="9" t="s">
        <v>172</v>
      </c>
      <c r="C35" s="10">
        <v>10126200</v>
      </c>
      <c r="D35" s="9">
        <v>5177100</v>
      </c>
      <c r="E35" s="9"/>
      <c r="F35" s="9"/>
      <c r="G35" s="9"/>
      <c r="H35" s="9">
        <f t="shared" ref="H35:H98" si="1">SUM(D35:F35)</f>
        <v>5177100</v>
      </c>
    </row>
    <row r="36" spans="1:8" ht="12" customHeight="1">
      <c r="A36" s="15">
        <v>3</v>
      </c>
      <c r="B36" s="9" t="s">
        <v>260</v>
      </c>
      <c r="C36" s="10">
        <v>14585400</v>
      </c>
      <c r="D36" s="9">
        <v>7510700</v>
      </c>
      <c r="E36" s="9"/>
      <c r="F36" s="9"/>
      <c r="G36" s="9"/>
      <c r="H36" s="9">
        <f t="shared" si="1"/>
        <v>7510700</v>
      </c>
    </row>
    <row r="37" spans="1:8" ht="12" customHeight="1">
      <c r="A37" s="15">
        <v>4</v>
      </c>
      <c r="B37" s="9" t="s">
        <v>173</v>
      </c>
      <c r="C37" s="10">
        <v>23503800</v>
      </c>
      <c r="D37" s="9"/>
      <c r="E37" s="9"/>
      <c r="F37" s="9"/>
      <c r="G37" s="9"/>
      <c r="H37" s="9">
        <f t="shared" si="1"/>
        <v>0</v>
      </c>
    </row>
    <row r="38" spans="1:8" ht="12" customHeight="1">
      <c r="A38" s="15">
        <v>5</v>
      </c>
      <c r="B38" s="9" t="s">
        <v>174</v>
      </c>
      <c r="C38" s="10">
        <v>11592600</v>
      </c>
      <c r="D38" s="9"/>
      <c r="E38" s="9"/>
      <c r="F38" s="9"/>
      <c r="G38" s="9"/>
      <c r="H38" s="9">
        <f t="shared" si="1"/>
        <v>0</v>
      </c>
    </row>
    <row r="39" spans="1:8" ht="12" customHeight="1">
      <c r="A39" s="15">
        <v>6</v>
      </c>
      <c r="B39" s="18" t="s">
        <v>183</v>
      </c>
      <c r="C39" s="10">
        <v>13119000</v>
      </c>
      <c r="D39" s="9">
        <v>6709500</v>
      </c>
      <c r="E39" s="9"/>
      <c r="F39" s="9"/>
      <c r="G39" s="9"/>
      <c r="H39" s="9">
        <f>SUM(D39:F39)</f>
        <v>6709500</v>
      </c>
    </row>
    <row r="40" spans="1:8" ht="12" customHeight="1">
      <c r="A40" s="15">
        <v>7</v>
      </c>
      <c r="B40" s="9" t="s">
        <v>175</v>
      </c>
      <c r="C40" s="10">
        <v>60810200</v>
      </c>
      <c r="D40" s="9"/>
      <c r="E40" s="9">
        <v>9466205</v>
      </c>
      <c r="F40" s="9"/>
      <c r="G40" s="9"/>
      <c r="H40" s="9">
        <f t="shared" si="1"/>
        <v>9466205</v>
      </c>
    </row>
    <row r="41" spans="1:8" ht="12" customHeight="1">
      <c r="A41" s="15">
        <v>8</v>
      </c>
      <c r="B41" s="9" t="s">
        <v>29</v>
      </c>
      <c r="C41" s="10">
        <v>10539000</v>
      </c>
      <c r="D41" s="9"/>
      <c r="E41" s="9"/>
      <c r="F41" s="9"/>
      <c r="G41" s="9"/>
      <c r="H41" s="9">
        <f t="shared" si="1"/>
        <v>0</v>
      </c>
    </row>
    <row r="42" spans="1:8" ht="12" customHeight="1">
      <c r="A42" s="15">
        <v>9</v>
      </c>
      <c r="B42" s="9" t="s">
        <v>176</v>
      </c>
      <c r="C42" s="10">
        <v>24459000</v>
      </c>
      <c r="D42" s="9">
        <v>3004500</v>
      </c>
      <c r="E42" s="9">
        <v>11109062</v>
      </c>
      <c r="F42" s="9"/>
      <c r="G42" s="9"/>
      <c r="H42" s="9">
        <f t="shared" si="1"/>
        <v>14113562</v>
      </c>
    </row>
    <row r="43" spans="1:8" ht="12" customHeight="1">
      <c r="A43" s="15">
        <v>10</v>
      </c>
      <c r="B43" s="9" t="s">
        <v>177</v>
      </c>
      <c r="C43" s="10">
        <v>14096600</v>
      </c>
      <c r="D43" s="9"/>
      <c r="E43" s="9"/>
      <c r="F43" s="9"/>
      <c r="G43" s="9"/>
      <c r="H43" s="9">
        <f t="shared" si="1"/>
        <v>0</v>
      </c>
    </row>
    <row r="44" spans="1:8" ht="12" customHeight="1">
      <c r="A44" s="15">
        <v>11</v>
      </c>
      <c r="B44" s="9" t="s">
        <v>178</v>
      </c>
      <c r="C44" s="10">
        <v>20511000</v>
      </c>
      <c r="D44" s="9"/>
      <c r="E44" s="9"/>
      <c r="F44" s="9"/>
      <c r="G44" s="9"/>
      <c r="H44" s="9">
        <f t="shared" si="1"/>
        <v>0</v>
      </c>
    </row>
    <row r="45" spans="1:8" ht="12" customHeight="1">
      <c r="A45" s="15">
        <v>12</v>
      </c>
      <c r="B45" s="9" t="s">
        <v>179</v>
      </c>
      <c r="C45" s="10">
        <v>534000</v>
      </c>
      <c r="D45" s="9"/>
      <c r="E45" s="9"/>
      <c r="F45" s="9"/>
      <c r="G45" s="9"/>
      <c r="H45" s="9">
        <f t="shared" si="1"/>
        <v>0</v>
      </c>
    </row>
    <row r="46" spans="1:8" ht="12" customHeight="1">
      <c r="A46" s="15">
        <v>13</v>
      </c>
      <c r="B46" s="9" t="s">
        <v>180</v>
      </c>
      <c r="C46" s="10">
        <v>592000</v>
      </c>
      <c r="D46" s="9"/>
      <c r="E46" s="9"/>
      <c r="F46" s="9"/>
      <c r="G46" s="9"/>
      <c r="H46" s="9">
        <f t="shared" si="1"/>
        <v>0</v>
      </c>
    </row>
    <row r="47" spans="1:8" ht="12" customHeight="1">
      <c r="A47" s="15">
        <v>14</v>
      </c>
      <c r="B47" s="9" t="s">
        <v>181</v>
      </c>
      <c r="C47" s="10">
        <v>11242400</v>
      </c>
      <c r="D47" s="9"/>
      <c r="E47" s="9"/>
      <c r="F47" s="9"/>
      <c r="G47" s="9"/>
      <c r="H47" s="9">
        <f t="shared" si="1"/>
        <v>0</v>
      </c>
    </row>
    <row r="48" spans="1:8" ht="12" customHeight="1">
      <c r="A48" s="15">
        <v>15</v>
      </c>
      <c r="B48" s="9" t="s">
        <v>55</v>
      </c>
      <c r="C48" s="10">
        <v>11268000</v>
      </c>
      <c r="D48" s="9">
        <v>751034</v>
      </c>
      <c r="E48" s="13"/>
      <c r="F48" s="9"/>
      <c r="G48" s="9"/>
      <c r="H48" s="9">
        <f t="shared" si="1"/>
        <v>751034</v>
      </c>
    </row>
    <row r="49" spans="1:8" ht="12" customHeight="1">
      <c r="A49" s="15">
        <v>16</v>
      </c>
      <c r="B49" s="9" t="s">
        <v>182</v>
      </c>
      <c r="C49" s="10">
        <v>22466200</v>
      </c>
      <c r="D49" s="9"/>
      <c r="E49" s="9"/>
      <c r="F49" s="9"/>
      <c r="G49" s="9"/>
      <c r="H49" s="9">
        <f t="shared" si="1"/>
        <v>0</v>
      </c>
    </row>
    <row r="50" spans="1:8" ht="12" customHeight="1">
      <c r="A50" s="15">
        <v>17</v>
      </c>
      <c r="B50" s="9" t="s">
        <v>184</v>
      </c>
      <c r="C50" s="10">
        <v>25459000</v>
      </c>
      <c r="D50" s="13">
        <v>13029500</v>
      </c>
      <c r="E50" s="9"/>
      <c r="F50" s="9"/>
      <c r="G50" s="9"/>
      <c r="H50" s="9">
        <f t="shared" si="1"/>
        <v>13029500</v>
      </c>
    </row>
    <row r="51" spans="1:8" ht="12" customHeight="1">
      <c r="A51" s="15">
        <v>18</v>
      </c>
      <c r="B51" s="9" t="s">
        <v>68</v>
      </c>
      <c r="C51" s="10">
        <v>10490000</v>
      </c>
      <c r="D51" s="9">
        <v>5307500</v>
      </c>
      <c r="E51" s="9">
        <v>3795209</v>
      </c>
      <c r="F51" s="9"/>
      <c r="G51" s="9"/>
      <c r="H51" s="9">
        <f>SUM(D51:F51)</f>
        <v>9102709</v>
      </c>
    </row>
    <row r="52" spans="1:8" ht="12" customHeight="1">
      <c r="A52" s="15">
        <v>19</v>
      </c>
      <c r="B52" s="9" t="s">
        <v>56</v>
      </c>
      <c r="C52" s="10">
        <v>10414000</v>
      </c>
      <c r="D52" s="9"/>
      <c r="E52" s="9"/>
      <c r="F52" s="9"/>
      <c r="G52" s="9"/>
      <c r="H52" s="9">
        <f t="shared" si="1"/>
        <v>0</v>
      </c>
    </row>
    <row r="53" spans="1:8" ht="12" customHeight="1">
      <c r="A53" s="15">
        <v>20</v>
      </c>
      <c r="B53" s="9" t="s">
        <v>185</v>
      </c>
      <c r="C53" s="10">
        <v>12325800</v>
      </c>
      <c r="D53" s="13"/>
      <c r="E53" s="9">
        <v>2500000</v>
      </c>
      <c r="F53" s="9"/>
      <c r="G53" s="9"/>
      <c r="H53" s="9">
        <f t="shared" si="1"/>
        <v>2500000</v>
      </c>
    </row>
    <row r="54" spans="1:8" ht="12" customHeight="1">
      <c r="A54" s="15">
        <v>21</v>
      </c>
      <c r="B54" s="9" t="s">
        <v>259</v>
      </c>
      <c r="C54" s="10">
        <v>19777800</v>
      </c>
      <c r="D54" s="9"/>
      <c r="E54" s="9"/>
      <c r="F54" s="9"/>
      <c r="G54" s="9"/>
      <c r="H54" s="9">
        <f t="shared" si="1"/>
        <v>0</v>
      </c>
    </row>
    <row r="55" spans="1:8" ht="12" customHeight="1">
      <c r="A55" s="15">
        <v>22</v>
      </c>
      <c r="B55" s="9" t="s">
        <v>186</v>
      </c>
      <c r="C55" s="10">
        <v>11103800</v>
      </c>
      <c r="D55" s="34"/>
      <c r="E55" s="9"/>
      <c r="F55" s="13"/>
      <c r="G55" s="13"/>
      <c r="H55" s="9">
        <f t="shared" si="1"/>
        <v>0</v>
      </c>
    </row>
    <row r="56" spans="1:8" ht="12" customHeight="1">
      <c r="A56" s="15">
        <v>23</v>
      </c>
      <c r="B56" s="9" t="s">
        <v>187</v>
      </c>
      <c r="C56" s="10">
        <v>17029400</v>
      </c>
      <c r="D56" s="9"/>
      <c r="E56" s="9">
        <v>7896341</v>
      </c>
      <c r="F56" s="9"/>
      <c r="G56" s="9"/>
      <c r="H56" s="9">
        <f t="shared" si="1"/>
        <v>7896341</v>
      </c>
    </row>
    <row r="57" spans="1:8" ht="12" customHeight="1">
      <c r="A57" s="15">
        <v>24</v>
      </c>
      <c r="B57" s="32" t="s">
        <v>261</v>
      </c>
      <c r="C57" s="10"/>
      <c r="D57" s="9"/>
      <c r="E57" s="9"/>
      <c r="F57" s="9"/>
      <c r="G57" s="9"/>
      <c r="H57" s="9">
        <f>SUM(D57:F57)</f>
        <v>0</v>
      </c>
    </row>
    <row r="58" spans="1:8" ht="12" customHeight="1">
      <c r="A58" s="11"/>
      <c r="B58" s="14" t="s">
        <v>2</v>
      </c>
      <c r="C58" s="16">
        <f>SUM(C34:C57)</f>
        <v>379330200</v>
      </c>
      <c r="D58" s="16">
        <f t="shared" ref="D58:H58" si="2">SUM(D34:D57)</f>
        <v>41489834</v>
      </c>
      <c r="E58" s="16">
        <f t="shared" si="2"/>
        <v>34766817</v>
      </c>
      <c r="F58" s="16">
        <f t="shared" si="2"/>
        <v>0</v>
      </c>
      <c r="G58" s="16">
        <f t="shared" si="2"/>
        <v>0</v>
      </c>
      <c r="H58" s="16">
        <f t="shared" si="2"/>
        <v>76256651</v>
      </c>
    </row>
    <row r="59" spans="1:8" ht="19.5" customHeight="1">
      <c r="A59" s="11"/>
      <c r="B59" s="26" t="s">
        <v>335</v>
      </c>
      <c r="C59" s="14"/>
      <c r="D59" s="9"/>
      <c r="E59" s="9"/>
      <c r="F59" s="9"/>
      <c r="G59" s="9"/>
      <c r="H59" s="9">
        <f t="shared" si="1"/>
        <v>0</v>
      </c>
    </row>
    <row r="60" spans="1:8" ht="12" customHeight="1">
      <c r="A60" s="49">
        <v>1</v>
      </c>
      <c r="B60" s="9" t="s">
        <v>33</v>
      </c>
      <c r="C60" s="10">
        <v>9129000</v>
      </c>
      <c r="D60" s="9">
        <v>4208736</v>
      </c>
      <c r="E60" s="9"/>
      <c r="F60" s="9">
        <v>844872</v>
      </c>
      <c r="G60" s="9"/>
      <c r="H60" s="9">
        <f t="shared" si="1"/>
        <v>5053608</v>
      </c>
    </row>
    <row r="61" spans="1:8" ht="12" customHeight="1">
      <c r="A61" s="15">
        <v>2</v>
      </c>
      <c r="B61" s="9" t="s">
        <v>188</v>
      </c>
      <c r="C61" s="10"/>
      <c r="D61" s="9"/>
      <c r="E61" s="9"/>
      <c r="F61" s="9"/>
      <c r="G61" s="9"/>
      <c r="H61" s="9">
        <f t="shared" si="1"/>
        <v>0</v>
      </c>
    </row>
    <row r="62" spans="1:8" ht="12" customHeight="1">
      <c r="A62" s="15">
        <v>3</v>
      </c>
      <c r="B62" s="9" t="s">
        <v>287</v>
      </c>
      <c r="C62" s="10">
        <v>10539000</v>
      </c>
      <c r="D62" s="9">
        <v>4043150</v>
      </c>
      <c r="E62" s="9">
        <v>6129393</v>
      </c>
      <c r="F62" s="9"/>
      <c r="G62" s="9"/>
      <c r="H62" s="9">
        <f>SUM(D62:F62)</f>
        <v>10172543</v>
      </c>
    </row>
    <row r="63" spans="1:8" ht="12" customHeight="1">
      <c r="A63" s="15">
        <v>4</v>
      </c>
      <c r="B63" s="9" t="s">
        <v>125</v>
      </c>
      <c r="C63" s="10">
        <v>4445000</v>
      </c>
      <c r="D63" s="9">
        <v>2267500</v>
      </c>
      <c r="E63" s="9"/>
      <c r="F63" s="9"/>
      <c r="G63" s="9"/>
      <c r="H63" s="9">
        <f t="shared" si="1"/>
        <v>2267500</v>
      </c>
    </row>
    <row r="64" spans="1:8" ht="12" customHeight="1">
      <c r="A64" s="15">
        <v>5</v>
      </c>
      <c r="B64" s="9" t="s">
        <v>38</v>
      </c>
      <c r="C64" s="10">
        <v>4369000</v>
      </c>
      <c r="D64" s="9">
        <v>2184500</v>
      </c>
      <c r="E64" s="9"/>
      <c r="F64" s="9">
        <v>1446360</v>
      </c>
      <c r="G64" s="9"/>
      <c r="H64" s="9">
        <f t="shared" si="1"/>
        <v>3630860</v>
      </c>
    </row>
    <row r="65" spans="1:8" ht="12" customHeight="1">
      <c r="A65" s="15">
        <v>6</v>
      </c>
      <c r="B65" s="9" t="s">
        <v>48</v>
      </c>
      <c r="C65" s="10">
        <v>25947800</v>
      </c>
      <c r="D65" s="9">
        <v>10272527</v>
      </c>
      <c r="E65" s="9">
        <v>14073708</v>
      </c>
      <c r="F65" s="9">
        <v>9432434</v>
      </c>
      <c r="G65" s="9"/>
      <c r="H65" s="9">
        <f t="shared" si="1"/>
        <v>33778669</v>
      </c>
    </row>
    <row r="66" spans="1:8" ht="12" customHeight="1">
      <c r="A66" s="15">
        <v>7</v>
      </c>
      <c r="B66" s="9" t="s">
        <v>94</v>
      </c>
      <c r="C66" s="10">
        <v>6079800</v>
      </c>
      <c r="D66" s="9"/>
      <c r="E66" s="9">
        <v>2184424</v>
      </c>
      <c r="F66" s="9"/>
      <c r="G66" s="9"/>
      <c r="H66" s="9">
        <f t="shared" si="1"/>
        <v>2184424</v>
      </c>
    </row>
    <row r="67" spans="1:8" ht="12" customHeight="1">
      <c r="A67" s="15">
        <v>8</v>
      </c>
      <c r="B67" s="9" t="s">
        <v>297</v>
      </c>
      <c r="C67" s="10">
        <v>6568600</v>
      </c>
      <c r="D67" s="9">
        <v>3464562</v>
      </c>
      <c r="E67" s="9">
        <v>4209746</v>
      </c>
      <c r="F67" s="9"/>
      <c r="G67" s="9"/>
      <c r="H67" s="9">
        <f t="shared" si="1"/>
        <v>7674308</v>
      </c>
    </row>
    <row r="68" spans="1:8" ht="12" customHeight="1">
      <c r="A68" s="15"/>
      <c r="B68" s="14" t="s">
        <v>2</v>
      </c>
      <c r="C68" s="16">
        <f>SUM(C60:C67)</f>
        <v>67078200</v>
      </c>
      <c r="D68" s="7">
        <f>SUM(D60:D67)</f>
        <v>26440975</v>
      </c>
      <c r="E68" s="7">
        <f>SUM(E60:E67)</f>
        <v>26597271</v>
      </c>
      <c r="F68" s="7">
        <f>SUM(F60:F67)</f>
        <v>11723666</v>
      </c>
      <c r="G68" s="7">
        <f>SUM(G60:G67)</f>
        <v>0</v>
      </c>
      <c r="H68" s="24">
        <f t="shared" si="1"/>
        <v>64761912</v>
      </c>
    </row>
    <row r="69" spans="1:8" ht="17.25" customHeight="1">
      <c r="A69" s="11"/>
      <c r="B69" s="26" t="s">
        <v>336</v>
      </c>
      <c r="C69" s="14"/>
      <c r="D69" s="9"/>
      <c r="E69" s="9"/>
      <c r="F69" s="9"/>
      <c r="G69" s="9"/>
      <c r="H69" s="9">
        <f t="shared" si="1"/>
        <v>0</v>
      </c>
    </row>
    <row r="70" spans="1:8" ht="12" customHeight="1">
      <c r="A70" s="49">
        <v>1</v>
      </c>
      <c r="B70" s="13" t="s">
        <v>192</v>
      </c>
      <c r="C70" s="10"/>
      <c r="D70" s="9"/>
      <c r="E70" s="9"/>
      <c r="F70" s="9"/>
      <c r="G70" s="9"/>
      <c r="H70" s="9">
        <f t="shared" si="1"/>
        <v>0</v>
      </c>
    </row>
    <row r="71" spans="1:8" ht="12" customHeight="1">
      <c r="A71" s="15">
        <v>2</v>
      </c>
      <c r="B71" s="18" t="s">
        <v>248</v>
      </c>
      <c r="C71" s="10"/>
      <c r="D71" s="9"/>
      <c r="E71" s="9"/>
      <c r="F71" s="9"/>
      <c r="G71" s="9"/>
      <c r="H71" s="9">
        <f t="shared" si="1"/>
        <v>0</v>
      </c>
    </row>
    <row r="72" spans="1:8" ht="12" customHeight="1">
      <c r="A72" s="15">
        <v>3</v>
      </c>
      <c r="B72" s="13" t="s">
        <v>193</v>
      </c>
      <c r="C72" s="10"/>
      <c r="D72" s="9"/>
      <c r="E72" s="9"/>
      <c r="F72" s="9"/>
      <c r="G72" s="9"/>
      <c r="H72" s="9">
        <f t="shared" si="1"/>
        <v>0</v>
      </c>
    </row>
    <row r="73" spans="1:8" ht="12" customHeight="1">
      <c r="A73" s="15">
        <v>4</v>
      </c>
      <c r="B73" s="13" t="s">
        <v>194</v>
      </c>
      <c r="C73" s="10"/>
      <c r="D73" s="9">
        <v>1576500</v>
      </c>
      <c r="E73" s="9"/>
      <c r="F73" s="9"/>
      <c r="G73" s="9"/>
      <c r="H73" s="9">
        <f t="shared" si="1"/>
        <v>1576500</v>
      </c>
    </row>
    <row r="74" spans="1:8" ht="12" customHeight="1">
      <c r="A74" s="15">
        <v>5</v>
      </c>
      <c r="B74" s="9" t="s">
        <v>116</v>
      </c>
      <c r="C74" s="10">
        <v>4242800</v>
      </c>
      <c r="D74" s="9"/>
      <c r="E74" s="9"/>
      <c r="F74" s="9"/>
      <c r="G74" s="9"/>
      <c r="H74" s="9">
        <f t="shared" si="1"/>
        <v>0</v>
      </c>
    </row>
    <row r="75" spans="1:8" ht="12" customHeight="1">
      <c r="A75" s="15">
        <v>6</v>
      </c>
      <c r="B75" s="9" t="s">
        <v>109</v>
      </c>
      <c r="C75" s="10"/>
      <c r="D75" s="9"/>
      <c r="E75" s="9"/>
      <c r="F75" s="9"/>
      <c r="G75" s="9"/>
      <c r="H75" s="9">
        <f t="shared" si="1"/>
        <v>0</v>
      </c>
    </row>
    <row r="76" spans="1:8" ht="12" customHeight="1">
      <c r="A76" s="15">
        <v>7</v>
      </c>
      <c r="B76" s="9" t="s">
        <v>195</v>
      </c>
      <c r="C76" s="10"/>
      <c r="D76" s="9"/>
      <c r="E76" s="9"/>
      <c r="F76" s="9"/>
      <c r="G76" s="9"/>
      <c r="H76" s="9">
        <f t="shared" si="1"/>
        <v>0</v>
      </c>
    </row>
    <row r="77" spans="1:8" ht="12" customHeight="1">
      <c r="A77" s="15">
        <v>8</v>
      </c>
      <c r="B77" s="9" t="s">
        <v>84</v>
      </c>
      <c r="C77" s="10"/>
      <c r="D77" s="9"/>
      <c r="E77" s="9"/>
      <c r="F77" s="9"/>
      <c r="G77" s="9"/>
      <c r="H77" s="9">
        <f t="shared" si="1"/>
        <v>0</v>
      </c>
    </row>
    <row r="78" spans="1:8" ht="12" customHeight="1">
      <c r="A78" s="15">
        <v>9</v>
      </c>
      <c r="B78" s="9" t="s">
        <v>269</v>
      </c>
      <c r="C78" s="10">
        <v>4993800</v>
      </c>
      <c r="D78" s="9">
        <v>140055</v>
      </c>
      <c r="E78" s="9"/>
      <c r="F78" s="9"/>
      <c r="G78" s="9"/>
      <c r="H78" s="9">
        <f t="shared" si="1"/>
        <v>140055</v>
      </c>
    </row>
    <row r="79" spans="1:8" ht="12" customHeight="1">
      <c r="A79" s="11"/>
      <c r="B79" s="14" t="s">
        <v>2</v>
      </c>
      <c r="C79" s="16">
        <f>SUM(C70:C78)</f>
        <v>9236600</v>
      </c>
      <c r="D79" s="7">
        <f>SUM(D70:D78)</f>
        <v>1716555</v>
      </c>
      <c r="E79" s="7">
        <f>SUM(E70:E78)</f>
        <v>0</v>
      </c>
      <c r="F79" s="7">
        <f>SUM(F70:F78)</f>
        <v>0</v>
      </c>
      <c r="G79" s="7">
        <f>SUM(G70:G78)</f>
        <v>0</v>
      </c>
      <c r="H79" s="24">
        <f t="shared" si="1"/>
        <v>1716555</v>
      </c>
    </row>
    <row r="80" spans="1:8" ht="14.25" customHeight="1">
      <c r="A80" s="11"/>
      <c r="B80" s="26" t="s">
        <v>337</v>
      </c>
      <c r="C80" s="10"/>
      <c r="D80" s="9"/>
      <c r="E80" s="9"/>
      <c r="F80" s="9"/>
      <c r="G80" s="9"/>
      <c r="H80" s="9">
        <f t="shared" si="1"/>
        <v>0</v>
      </c>
    </row>
    <row r="81" spans="1:8" ht="12" customHeight="1">
      <c r="A81" s="49">
        <v>1</v>
      </c>
      <c r="B81" s="9" t="s">
        <v>196</v>
      </c>
      <c r="C81" s="10"/>
      <c r="D81" s="19"/>
      <c r="E81" s="19"/>
      <c r="F81" s="19"/>
      <c r="G81" s="19"/>
      <c r="H81" s="9">
        <f t="shared" si="1"/>
        <v>0</v>
      </c>
    </row>
    <row r="82" spans="1:8" ht="12" customHeight="1">
      <c r="A82" s="15">
        <v>2</v>
      </c>
      <c r="B82" s="9" t="s">
        <v>112</v>
      </c>
      <c r="C82" s="10"/>
      <c r="D82" s="19"/>
      <c r="E82" s="19"/>
      <c r="F82" s="19"/>
      <c r="G82" s="19"/>
      <c r="H82" s="9">
        <f t="shared" si="1"/>
        <v>0</v>
      </c>
    </row>
    <row r="83" spans="1:8" ht="12" customHeight="1">
      <c r="A83" s="15">
        <v>3</v>
      </c>
      <c r="B83" s="9" t="s">
        <v>197</v>
      </c>
      <c r="C83" s="10">
        <v>16051800</v>
      </c>
      <c r="D83" s="19">
        <v>8025900</v>
      </c>
      <c r="E83" s="19"/>
      <c r="F83" s="19"/>
      <c r="G83" s="19"/>
      <c r="H83" s="9">
        <f t="shared" si="1"/>
        <v>8025900</v>
      </c>
    </row>
    <row r="84" spans="1:8" ht="12" customHeight="1">
      <c r="A84" s="11"/>
      <c r="B84" s="14" t="s">
        <v>2</v>
      </c>
      <c r="C84" s="6">
        <f>SUM(C81:C83)</f>
        <v>16051800</v>
      </c>
      <c r="D84" s="7">
        <f>SUM(D81:D83)</f>
        <v>8025900</v>
      </c>
      <c r="E84" s="7">
        <f>SUM(E81:E83)</f>
        <v>0</v>
      </c>
      <c r="F84" s="7">
        <f>SUM(F81:F83)</f>
        <v>0</v>
      </c>
      <c r="G84" s="7"/>
      <c r="H84" s="9">
        <f t="shared" si="1"/>
        <v>8025900</v>
      </c>
    </row>
    <row r="85" spans="1:8" ht="16.5" customHeight="1">
      <c r="A85" s="11"/>
      <c r="B85" s="26" t="s">
        <v>338</v>
      </c>
      <c r="C85" s="10"/>
      <c r="D85" s="9"/>
      <c r="E85" s="9"/>
      <c r="F85" s="9"/>
      <c r="G85" s="9"/>
      <c r="H85" s="9">
        <f t="shared" si="1"/>
        <v>0</v>
      </c>
    </row>
    <row r="86" spans="1:8" ht="12" customHeight="1">
      <c r="A86" s="49">
        <v>1</v>
      </c>
      <c r="B86" s="9" t="s">
        <v>198</v>
      </c>
      <c r="C86" s="10"/>
      <c r="D86" s="7"/>
      <c r="E86" s="9"/>
      <c r="F86" s="9"/>
      <c r="G86" s="9"/>
      <c r="H86" s="9">
        <f t="shared" si="1"/>
        <v>0</v>
      </c>
    </row>
    <row r="87" spans="1:8" ht="12" customHeight="1">
      <c r="A87" s="15">
        <v>2</v>
      </c>
      <c r="B87" s="9" t="s">
        <v>139</v>
      </c>
      <c r="C87" s="10"/>
      <c r="D87" s="7"/>
      <c r="E87" s="9"/>
      <c r="F87" s="9"/>
      <c r="G87" s="9"/>
      <c r="H87" s="9">
        <f t="shared" si="1"/>
        <v>0</v>
      </c>
    </row>
    <row r="88" spans="1:8" ht="12" customHeight="1">
      <c r="A88" s="15">
        <v>3</v>
      </c>
      <c r="B88" s="9" t="s">
        <v>199</v>
      </c>
      <c r="C88" s="10">
        <v>4689400</v>
      </c>
      <c r="D88" s="19">
        <v>2392700</v>
      </c>
      <c r="E88" s="9"/>
      <c r="F88" s="9"/>
      <c r="G88" s="9"/>
      <c r="H88" s="9">
        <f t="shared" si="1"/>
        <v>2392700</v>
      </c>
    </row>
    <row r="89" spans="1:8" ht="12" customHeight="1">
      <c r="A89" s="11"/>
      <c r="B89" s="14" t="s">
        <v>2</v>
      </c>
      <c r="C89" s="6">
        <f>SUM(C86:C88)</f>
        <v>4689400</v>
      </c>
      <c r="D89" s="7">
        <f>SUM(D86:D88)</f>
        <v>2392700</v>
      </c>
      <c r="E89" s="7">
        <f>SUM(E86:E88)</f>
        <v>0</v>
      </c>
      <c r="F89" s="7">
        <f>SUM(F86:F88)</f>
        <v>0</v>
      </c>
      <c r="G89" s="7">
        <f>SUM(G86:G88)</f>
        <v>0</v>
      </c>
      <c r="H89" s="24">
        <f t="shared" si="1"/>
        <v>2392700</v>
      </c>
    </row>
    <row r="90" spans="1:8" ht="13.5" customHeight="1">
      <c r="A90" s="11"/>
      <c r="B90" s="26" t="s">
        <v>339</v>
      </c>
      <c r="C90" s="10"/>
      <c r="D90" s="9"/>
      <c r="E90" s="9"/>
      <c r="F90" s="9"/>
      <c r="G90" s="9"/>
      <c r="H90" s="9">
        <f t="shared" si="1"/>
        <v>0</v>
      </c>
    </row>
    <row r="91" spans="1:8" ht="12" customHeight="1">
      <c r="A91" s="49">
        <v>1</v>
      </c>
      <c r="B91" s="9" t="s">
        <v>28</v>
      </c>
      <c r="C91" s="10">
        <v>10050200</v>
      </c>
      <c r="D91" s="9"/>
      <c r="E91" s="9"/>
      <c r="F91" s="9">
        <v>1345553</v>
      </c>
      <c r="G91" s="9"/>
      <c r="H91" s="9">
        <f t="shared" si="1"/>
        <v>1345553</v>
      </c>
    </row>
    <row r="92" spans="1:8" ht="12" customHeight="1">
      <c r="A92" s="15">
        <v>2</v>
      </c>
      <c r="B92" s="9" t="s">
        <v>35</v>
      </c>
      <c r="C92" s="10">
        <v>10539000</v>
      </c>
      <c r="D92" s="9"/>
      <c r="E92" s="9">
        <v>5740552</v>
      </c>
      <c r="F92" s="9">
        <v>2974786</v>
      </c>
      <c r="G92" s="9"/>
      <c r="H92" s="9">
        <f t="shared" si="1"/>
        <v>8715338</v>
      </c>
    </row>
    <row r="93" spans="1:8" ht="12" customHeight="1">
      <c r="A93" s="15">
        <v>3</v>
      </c>
      <c r="B93" s="9" t="s">
        <v>47</v>
      </c>
      <c r="C93" s="10">
        <v>6813000</v>
      </c>
      <c r="D93" s="9"/>
      <c r="E93" s="9"/>
      <c r="F93" s="9"/>
      <c r="G93" s="9"/>
      <c r="H93" s="9">
        <f t="shared" si="1"/>
        <v>0</v>
      </c>
    </row>
    <row r="94" spans="1:8" ht="12" customHeight="1">
      <c r="A94" s="15">
        <v>4</v>
      </c>
      <c r="B94" s="9" t="s">
        <v>148</v>
      </c>
      <c r="C94" s="10">
        <v>5667000</v>
      </c>
      <c r="D94" s="9">
        <v>2893500</v>
      </c>
      <c r="E94" s="9"/>
      <c r="F94" s="9"/>
      <c r="G94" s="9"/>
      <c r="H94" s="9">
        <f t="shared" si="1"/>
        <v>2893500</v>
      </c>
    </row>
    <row r="95" spans="1:8" ht="12" customHeight="1">
      <c r="A95" s="15">
        <v>5</v>
      </c>
      <c r="B95" s="9" t="s">
        <v>126</v>
      </c>
      <c r="C95" s="10">
        <v>8415400</v>
      </c>
      <c r="D95" s="9">
        <v>3469500</v>
      </c>
      <c r="E95" s="9">
        <v>1102024</v>
      </c>
      <c r="F95" s="9">
        <v>3840093</v>
      </c>
      <c r="G95" s="9"/>
      <c r="H95" s="9">
        <f t="shared" si="1"/>
        <v>8411617</v>
      </c>
    </row>
    <row r="96" spans="1:8" ht="12" customHeight="1">
      <c r="A96" s="15">
        <v>6</v>
      </c>
      <c r="B96" s="9" t="s">
        <v>22</v>
      </c>
      <c r="C96" s="10">
        <v>5346600</v>
      </c>
      <c r="D96" s="9"/>
      <c r="E96" s="9"/>
      <c r="F96" s="9"/>
      <c r="G96" s="9"/>
      <c r="H96" s="9">
        <f t="shared" si="1"/>
        <v>0</v>
      </c>
    </row>
    <row r="97" spans="1:8" ht="12" customHeight="1">
      <c r="A97" s="15">
        <v>7</v>
      </c>
      <c r="B97" s="9" t="s">
        <v>150</v>
      </c>
      <c r="C97" s="10">
        <v>8290400</v>
      </c>
      <c r="D97" s="9"/>
      <c r="E97" s="9"/>
      <c r="F97" s="9">
        <v>3967265</v>
      </c>
      <c r="G97" s="9"/>
      <c r="H97" s="9">
        <f t="shared" si="1"/>
        <v>3967265</v>
      </c>
    </row>
    <row r="98" spans="1:8" ht="12" customHeight="1">
      <c r="A98" s="15">
        <v>8</v>
      </c>
      <c r="B98" s="9" t="s">
        <v>200</v>
      </c>
      <c r="C98" s="10"/>
      <c r="D98" s="9"/>
      <c r="E98" s="9"/>
      <c r="F98" s="9"/>
      <c r="G98" s="9"/>
      <c r="H98" s="9">
        <f t="shared" si="1"/>
        <v>0</v>
      </c>
    </row>
    <row r="99" spans="1:8" ht="12" customHeight="1">
      <c r="A99" s="15">
        <v>9</v>
      </c>
      <c r="B99" s="9" t="s">
        <v>39</v>
      </c>
      <c r="C99" s="10">
        <v>2658200</v>
      </c>
      <c r="D99" s="9">
        <v>1113349</v>
      </c>
      <c r="E99" s="9">
        <v>915361</v>
      </c>
      <c r="F99" s="9"/>
      <c r="G99" s="9"/>
      <c r="H99" s="9">
        <f t="shared" ref="H99:H163" si="3">SUM(D99:F99)</f>
        <v>2028710</v>
      </c>
    </row>
    <row r="100" spans="1:8" ht="12" customHeight="1">
      <c r="A100" s="11"/>
      <c r="B100" s="14" t="s">
        <v>2</v>
      </c>
      <c r="C100" s="16">
        <f>SUM(C91:C99)</f>
        <v>57779800</v>
      </c>
      <c r="D100" s="7">
        <f>SUM(D91:D99)</f>
        <v>7476349</v>
      </c>
      <c r="E100" s="7">
        <f>SUM(E91:E99)</f>
        <v>7757937</v>
      </c>
      <c r="F100" s="7">
        <f>SUM(F91:F99)</f>
        <v>12127697</v>
      </c>
      <c r="G100" s="7">
        <f>SUM(G91:G99)</f>
        <v>0</v>
      </c>
      <c r="H100" s="24">
        <f t="shared" si="3"/>
        <v>27361983</v>
      </c>
    </row>
    <row r="101" spans="1:8" ht="15.75" customHeight="1">
      <c r="A101" s="11"/>
      <c r="B101" s="26" t="s">
        <v>340</v>
      </c>
      <c r="C101" s="10"/>
      <c r="D101" s="9"/>
      <c r="E101" s="9"/>
      <c r="F101" s="9"/>
      <c r="G101" s="9"/>
      <c r="H101" s="9">
        <f t="shared" si="3"/>
        <v>0</v>
      </c>
    </row>
    <row r="102" spans="1:8" ht="12" customHeight="1">
      <c r="A102" s="49">
        <v>1</v>
      </c>
      <c r="B102" s="9" t="s">
        <v>151</v>
      </c>
      <c r="C102" s="10">
        <v>13752200</v>
      </c>
      <c r="D102" s="9"/>
      <c r="E102" s="9">
        <v>7450443</v>
      </c>
      <c r="F102" s="9"/>
      <c r="G102" s="9"/>
      <c r="H102" s="9">
        <f t="shared" si="3"/>
        <v>7450443</v>
      </c>
    </row>
    <row r="103" spans="1:8" ht="12" customHeight="1">
      <c r="A103" s="15">
        <v>2</v>
      </c>
      <c r="B103" s="9" t="s">
        <v>58</v>
      </c>
      <c r="C103" s="10">
        <v>7546200</v>
      </c>
      <c r="D103" s="9">
        <v>1466289</v>
      </c>
      <c r="E103" s="9"/>
      <c r="F103" s="9"/>
      <c r="G103" s="9"/>
      <c r="H103" s="9">
        <f t="shared" si="3"/>
        <v>1466289</v>
      </c>
    </row>
    <row r="104" spans="1:8" ht="12" customHeight="1">
      <c r="A104" s="15">
        <v>3</v>
      </c>
      <c r="B104" s="18" t="s">
        <v>57</v>
      </c>
      <c r="C104" s="10">
        <v>10659000</v>
      </c>
      <c r="D104" s="9">
        <v>3041679</v>
      </c>
      <c r="E104" s="9">
        <v>4777101</v>
      </c>
      <c r="F104" s="9"/>
      <c r="G104" s="9"/>
      <c r="H104" s="9">
        <f t="shared" si="3"/>
        <v>7818780</v>
      </c>
    </row>
    <row r="105" spans="1:8" ht="12" customHeight="1">
      <c r="A105" s="15">
        <v>4</v>
      </c>
      <c r="B105" s="9" t="s">
        <v>127</v>
      </c>
      <c r="C105" s="10">
        <v>2734200</v>
      </c>
      <c r="D105" s="9">
        <v>1367100</v>
      </c>
      <c r="E105" s="9"/>
      <c r="F105" s="9"/>
      <c r="G105" s="9"/>
      <c r="H105" s="9">
        <f t="shared" si="3"/>
        <v>1367100</v>
      </c>
    </row>
    <row r="106" spans="1:8" ht="12" customHeight="1">
      <c r="A106" s="15">
        <v>5</v>
      </c>
      <c r="B106" s="9" t="s">
        <v>201</v>
      </c>
      <c r="C106" s="10">
        <v>7133400</v>
      </c>
      <c r="D106" s="9">
        <v>993647</v>
      </c>
      <c r="E106" s="9"/>
      <c r="F106" s="9"/>
      <c r="G106" s="9"/>
      <c r="H106" s="9">
        <v>7546200</v>
      </c>
    </row>
    <row r="107" spans="1:8" ht="12" customHeight="1">
      <c r="A107" s="15">
        <v>6</v>
      </c>
      <c r="B107" s="9" t="s">
        <v>16</v>
      </c>
      <c r="C107" s="10">
        <v>10659000</v>
      </c>
      <c r="D107" s="9">
        <v>5147300</v>
      </c>
      <c r="E107" s="9">
        <v>3969001</v>
      </c>
      <c r="F107" s="9"/>
      <c r="G107" s="9"/>
      <c r="H107" s="9">
        <f t="shared" si="3"/>
        <v>9116301</v>
      </c>
    </row>
    <row r="108" spans="1:8" ht="12" customHeight="1">
      <c r="A108" s="15">
        <v>7</v>
      </c>
      <c r="B108" s="9" t="s">
        <v>120</v>
      </c>
      <c r="C108" s="10">
        <v>2001000</v>
      </c>
      <c r="D108" s="9"/>
      <c r="E108" s="9">
        <v>731440</v>
      </c>
      <c r="F108" s="9"/>
      <c r="G108" s="9"/>
      <c r="H108" s="9">
        <f t="shared" si="3"/>
        <v>731440</v>
      </c>
    </row>
    <row r="109" spans="1:8" ht="12" customHeight="1">
      <c r="A109" s="15">
        <v>8</v>
      </c>
      <c r="B109" s="9" t="s">
        <v>202</v>
      </c>
      <c r="C109" s="10">
        <v>2489800</v>
      </c>
      <c r="D109" s="9"/>
      <c r="E109" s="9"/>
      <c r="F109" s="9"/>
      <c r="G109" s="9"/>
      <c r="H109" s="9">
        <f t="shared" si="3"/>
        <v>0</v>
      </c>
    </row>
    <row r="110" spans="1:8" ht="12" customHeight="1">
      <c r="A110" s="15">
        <v>9</v>
      </c>
      <c r="B110" s="9" t="s">
        <v>129</v>
      </c>
      <c r="C110" s="10">
        <v>12627515</v>
      </c>
      <c r="D110" s="13"/>
      <c r="E110" s="9"/>
      <c r="F110" s="13">
        <v>5431200</v>
      </c>
      <c r="G110" s="9"/>
      <c r="H110" s="9">
        <f t="shared" si="3"/>
        <v>5431200</v>
      </c>
    </row>
    <row r="111" spans="1:8" ht="12" customHeight="1">
      <c r="A111" s="15">
        <v>10</v>
      </c>
      <c r="B111" s="9" t="s">
        <v>70</v>
      </c>
      <c r="C111" s="10">
        <v>9393000</v>
      </c>
      <c r="D111" s="9">
        <v>3908745</v>
      </c>
      <c r="E111" s="9">
        <v>4092122</v>
      </c>
      <c r="F111" s="9"/>
      <c r="G111" s="9"/>
      <c r="H111" s="9">
        <f t="shared" si="3"/>
        <v>8000867</v>
      </c>
    </row>
    <row r="112" spans="1:8" ht="12" customHeight="1">
      <c r="A112" s="15">
        <v>11</v>
      </c>
      <c r="B112" s="9" t="s">
        <v>203</v>
      </c>
      <c r="C112" s="10">
        <v>592000</v>
      </c>
      <c r="D112" s="9">
        <v>592000</v>
      </c>
      <c r="E112" s="9"/>
      <c r="F112" s="9"/>
      <c r="G112" s="9"/>
      <c r="H112" s="9">
        <f t="shared" si="3"/>
        <v>592000</v>
      </c>
    </row>
    <row r="113" spans="1:8" ht="12" customHeight="1">
      <c r="A113" s="15">
        <v>12</v>
      </c>
      <c r="B113" s="9" t="s">
        <v>73</v>
      </c>
      <c r="C113" s="10">
        <v>6964000</v>
      </c>
      <c r="D113" s="9"/>
      <c r="E113" s="9"/>
      <c r="F113" s="9"/>
      <c r="G113" s="9"/>
      <c r="H113" s="9">
        <f t="shared" si="3"/>
        <v>0</v>
      </c>
    </row>
    <row r="114" spans="1:8" ht="12" customHeight="1">
      <c r="A114" s="15">
        <v>13</v>
      </c>
      <c r="B114" s="9" t="s">
        <v>138</v>
      </c>
      <c r="C114" s="10">
        <v>4933800</v>
      </c>
      <c r="D114" s="9">
        <v>834457</v>
      </c>
      <c r="E114" s="9"/>
      <c r="F114" s="9"/>
      <c r="G114" s="9"/>
      <c r="H114" s="9">
        <f t="shared" si="3"/>
        <v>834457</v>
      </c>
    </row>
    <row r="115" spans="1:8" ht="12" customHeight="1">
      <c r="A115" s="15">
        <v>14</v>
      </c>
      <c r="B115" s="9" t="s">
        <v>119</v>
      </c>
      <c r="C115" s="10">
        <v>2734200</v>
      </c>
      <c r="D115" s="9">
        <v>347775</v>
      </c>
      <c r="E115" s="9"/>
      <c r="F115" s="9"/>
      <c r="G115" s="9"/>
      <c r="H115" s="9">
        <f t="shared" si="3"/>
        <v>347775</v>
      </c>
    </row>
    <row r="116" spans="1:8" ht="12" customHeight="1">
      <c r="A116" s="15">
        <v>15</v>
      </c>
      <c r="B116" s="9" t="s">
        <v>204</v>
      </c>
      <c r="C116" s="10">
        <v>2001000</v>
      </c>
      <c r="D116" s="9"/>
      <c r="E116" s="9"/>
      <c r="F116" s="9"/>
      <c r="G116" s="9"/>
      <c r="H116" s="9">
        <f t="shared" si="3"/>
        <v>0</v>
      </c>
    </row>
    <row r="117" spans="1:8" ht="12" customHeight="1">
      <c r="A117" s="15">
        <v>16</v>
      </c>
      <c r="B117" s="9" t="s">
        <v>20</v>
      </c>
      <c r="C117" s="10">
        <v>7057400</v>
      </c>
      <c r="D117" s="9">
        <v>3528700</v>
      </c>
      <c r="E117" s="9">
        <v>4085231</v>
      </c>
      <c r="F117" s="9"/>
      <c r="G117" s="9"/>
      <c r="H117" s="9">
        <f t="shared" si="3"/>
        <v>7613931</v>
      </c>
    </row>
    <row r="118" spans="1:8" ht="12" customHeight="1">
      <c r="A118" s="15">
        <v>17</v>
      </c>
      <c r="B118" s="9" t="s">
        <v>128</v>
      </c>
      <c r="C118" s="10"/>
      <c r="D118" s="9"/>
      <c r="E118" s="9"/>
      <c r="F118" s="9"/>
      <c r="G118" s="9"/>
      <c r="H118" s="9">
        <f t="shared" si="3"/>
        <v>0</v>
      </c>
    </row>
    <row r="119" spans="1:8" ht="12" customHeight="1">
      <c r="A119" s="11"/>
      <c r="B119" s="14" t="s">
        <v>2</v>
      </c>
      <c r="C119" s="16">
        <f>SUM(C102:C118)</f>
        <v>103277715</v>
      </c>
      <c r="D119" s="7">
        <f>SUM(D102:D118)</f>
        <v>21227692</v>
      </c>
      <c r="E119" s="7">
        <f>SUM(E102:E118)</f>
        <v>25105338</v>
      </c>
      <c r="F119" s="7">
        <f>SUM(F102:F118)</f>
        <v>5431200</v>
      </c>
      <c r="G119" s="7">
        <f>SUM(G102:G118)</f>
        <v>0</v>
      </c>
      <c r="H119" s="24">
        <f t="shared" si="3"/>
        <v>51764230</v>
      </c>
    </row>
    <row r="120" spans="1:8" ht="14.25" customHeight="1">
      <c r="A120" s="11"/>
      <c r="B120" s="26" t="s">
        <v>341</v>
      </c>
      <c r="C120" s="14"/>
      <c r="D120" s="9"/>
      <c r="E120" s="9"/>
      <c r="F120" s="9"/>
      <c r="G120" s="9"/>
      <c r="H120" s="9">
        <f t="shared" si="3"/>
        <v>0</v>
      </c>
    </row>
    <row r="121" spans="1:8" ht="12" customHeight="1">
      <c r="A121" s="49">
        <v>1</v>
      </c>
      <c r="B121" s="9" t="s">
        <v>149</v>
      </c>
      <c r="C121" s="10">
        <v>10615000</v>
      </c>
      <c r="D121" s="9">
        <v>5307500</v>
      </c>
      <c r="E121" s="9">
        <v>7149766</v>
      </c>
      <c r="F121" s="9"/>
      <c r="G121" s="9"/>
      <c r="H121" s="9">
        <f t="shared" si="3"/>
        <v>12457266</v>
      </c>
    </row>
    <row r="122" spans="1:8" ht="12" customHeight="1">
      <c r="A122" s="15">
        <v>2</v>
      </c>
      <c r="B122" s="9" t="s">
        <v>123</v>
      </c>
      <c r="C122" s="10">
        <v>10615000</v>
      </c>
      <c r="D122" s="9"/>
      <c r="E122" s="9"/>
      <c r="F122" s="9"/>
      <c r="G122" s="9"/>
      <c r="H122" s="9">
        <f t="shared" si="3"/>
        <v>0</v>
      </c>
    </row>
    <row r="123" spans="1:8" ht="12" customHeight="1">
      <c r="A123" s="15">
        <v>3</v>
      </c>
      <c r="B123" s="9" t="s">
        <v>158</v>
      </c>
      <c r="C123" s="10">
        <v>10615000</v>
      </c>
      <c r="D123" s="9">
        <v>5307500</v>
      </c>
      <c r="E123" s="9"/>
      <c r="F123" s="9"/>
      <c r="G123" s="9"/>
      <c r="H123" s="9">
        <f t="shared" si="3"/>
        <v>5307500</v>
      </c>
    </row>
    <row r="124" spans="1:8" ht="12" customHeight="1">
      <c r="A124" s="15">
        <v>4</v>
      </c>
      <c r="B124" s="9" t="s">
        <v>160</v>
      </c>
      <c r="C124" s="10">
        <v>23015000</v>
      </c>
      <c r="D124" s="9"/>
      <c r="E124" s="9"/>
      <c r="F124" s="9"/>
      <c r="G124" s="9"/>
      <c r="H124" s="9">
        <f t="shared" si="3"/>
        <v>0</v>
      </c>
    </row>
    <row r="125" spans="1:8" ht="12" customHeight="1">
      <c r="A125" s="15">
        <v>5</v>
      </c>
      <c r="B125" s="18" t="s">
        <v>316</v>
      </c>
      <c r="C125" s="10">
        <v>10615000</v>
      </c>
      <c r="D125" s="9">
        <v>6898620</v>
      </c>
      <c r="E125" s="9"/>
      <c r="F125" s="9"/>
      <c r="G125" s="9"/>
      <c r="H125" s="9">
        <f t="shared" si="3"/>
        <v>6898620</v>
      </c>
    </row>
    <row r="126" spans="1:8" ht="12" customHeight="1">
      <c r="A126" s="15">
        <v>6</v>
      </c>
      <c r="B126" s="9" t="s">
        <v>122</v>
      </c>
      <c r="C126" s="10">
        <v>10615000</v>
      </c>
      <c r="D126" s="9"/>
      <c r="E126" s="9"/>
      <c r="F126" s="9"/>
      <c r="G126" s="9"/>
      <c r="H126" s="9">
        <f t="shared" si="3"/>
        <v>0</v>
      </c>
    </row>
    <row r="127" spans="1:8" ht="12" customHeight="1">
      <c r="A127" s="15">
        <v>7</v>
      </c>
      <c r="B127" s="9" t="s">
        <v>30</v>
      </c>
      <c r="C127" s="10">
        <v>10539000</v>
      </c>
      <c r="D127" s="10">
        <v>5269500</v>
      </c>
      <c r="E127" s="9">
        <v>3680722</v>
      </c>
      <c r="F127" s="9"/>
      <c r="G127" s="9"/>
      <c r="H127" s="9">
        <f t="shared" si="3"/>
        <v>8950222</v>
      </c>
    </row>
    <row r="128" spans="1:8" ht="12" customHeight="1">
      <c r="A128" s="15">
        <v>8</v>
      </c>
      <c r="B128" s="9" t="s">
        <v>136</v>
      </c>
      <c r="C128" s="10">
        <v>10615000</v>
      </c>
      <c r="D128" s="9">
        <v>2877472</v>
      </c>
      <c r="E128" s="9">
        <v>5427500</v>
      </c>
      <c r="F128" s="9"/>
      <c r="G128" s="9"/>
      <c r="H128" s="9">
        <f t="shared" si="3"/>
        <v>8304972</v>
      </c>
    </row>
    <row r="129" spans="1:9" ht="12" customHeight="1">
      <c r="A129" s="15">
        <v>9</v>
      </c>
      <c r="B129" s="9" t="s">
        <v>312</v>
      </c>
      <c r="C129" s="10">
        <v>3772600</v>
      </c>
      <c r="D129" s="9">
        <v>3726011</v>
      </c>
      <c r="E129" s="9"/>
      <c r="F129" s="9"/>
      <c r="G129" s="9"/>
      <c r="H129" s="9">
        <f t="shared" si="3"/>
        <v>3726011</v>
      </c>
    </row>
    <row r="130" spans="1:9" ht="12" customHeight="1">
      <c r="A130" s="15">
        <v>10</v>
      </c>
      <c r="B130" s="9" t="s">
        <v>206</v>
      </c>
      <c r="C130" s="10">
        <v>4399200</v>
      </c>
      <c r="D130" s="9"/>
      <c r="E130" s="9">
        <v>4027518</v>
      </c>
      <c r="F130" s="9"/>
      <c r="G130" s="9"/>
      <c r="H130" s="9">
        <f t="shared" si="3"/>
        <v>4027518</v>
      </c>
    </row>
    <row r="131" spans="1:9" ht="12" customHeight="1">
      <c r="A131" s="15">
        <v>11</v>
      </c>
      <c r="B131" s="9" t="s">
        <v>298</v>
      </c>
      <c r="C131" s="10">
        <v>6889000</v>
      </c>
      <c r="D131" s="9">
        <v>1206967</v>
      </c>
      <c r="E131" s="9">
        <v>1244900</v>
      </c>
      <c r="F131" s="9"/>
      <c r="G131" s="9"/>
      <c r="H131" s="9">
        <f t="shared" si="3"/>
        <v>2451867</v>
      </c>
    </row>
    <row r="132" spans="1:9" ht="12" customHeight="1">
      <c r="A132" s="15">
        <v>12</v>
      </c>
      <c r="B132" s="9" t="s">
        <v>124</v>
      </c>
      <c r="C132" s="10">
        <v>10615000</v>
      </c>
      <c r="D132" s="34">
        <v>3440622</v>
      </c>
      <c r="E132" s="9">
        <v>3149485</v>
      </c>
      <c r="F132" s="9"/>
      <c r="G132" s="9"/>
      <c r="H132" s="9">
        <f t="shared" si="3"/>
        <v>6590107</v>
      </c>
    </row>
    <row r="133" spans="1:9" ht="12" customHeight="1">
      <c r="A133" s="15">
        <v>13</v>
      </c>
      <c r="B133" s="9" t="s">
        <v>159</v>
      </c>
      <c r="C133" s="10">
        <v>5667000</v>
      </c>
      <c r="D133" s="9">
        <v>2164350</v>
      </c>
      <c r="E133" s="9"/>
      <c r="F133" s="9"/>
      <c r="G133" s="9"/>
      <c r="H133" s="9">
        <f t="shared" si="3"/>
        <v>2164350</v>
      </c>
    </row>
    <row r="134" spans="1:9" ht="12" customHeight="1">
      <c r="A134" s="15">
        <v>14</v>
      </c>
      <c r="B134" s="9" t="s">
        <v>299</v>
      </c>
      <c r="C134" s="40">
        <f>2978600+2688400*2</f>
        <v>8355400</v>
      </c>
      <c r="D134" s="9">
        <v>3066777</v>
      </c>
      <c r="E134" s="9"/>
      <c r="F134" s="9"/>
      <c r="G134" s="9"/>
      <c r="H134" s="9">
        <f t="shared" si="3"/>
        <v>3066777</v>
      </c>
    </row>
    <row r="135" spans="1:9" ht="12" customHeight="1">
      <c r="A135" s="15">
        <v>15</v>
      </c>
      <c r="B135" s="9" t="s">
        <v>157</v>
      </c>
      <c r="C135" s="10">
        <v>10615000</v>
      </c>
      <c r="D135" s="9">
        <v>0</v>
      </c>
      <c r="E135" s="9">
        <v>10663869</v>
      </c>
      <c r="F135" s="9"/>
      <c r="G135" s="9"/>
      <c r="H135" s="9">
        <f t="shared" si="3"/>
        <v>10663869</v>
      </c>
      <c r="I135" t="s">
        <v>309</v>
      </c>
    </row>
    <row r="136" spans="1:9" ht="12" customHeight="1">
      <c r="A136" s="15">
        <v>16</v>
      </c>
      <c r="B136" s="9" t="s">
        <v>46</v>
      </c>
      <c r="C136" s="10">
        <v>10539000</v>
      </c>
      <c r="D136" s="9">
        <v>5269500</v>
      </c>
      <c r="E136" s="9">
        <v>4728778</v>
      </c>
      <c r="F136" s="9"/>
      <c r="G136" s="9"/>
      <c r="H136" s="9">
        <f t="shared" si="3"/>
        <v>9998278</v>
      </c>
    </row>
    <row r="137" spans="1:9" ht="12" customHeight="1">
      <c r="A137" s="15">
        <v>17</v>
      </c>
      <c r="B137" s="18" t="s">
        <v>317</v>
      </c>
      <c r="C137" s="10">
        <v>10615000</v>
      </c>
      <c r="D137" s="9"/>
      <c r="E137" s="9"/>
      <c r="F137" s="9"/>
      <c r="G137" s="9"/>
      <c r="H137" s="9">
        <f t="shared" si="3"/>
        <v>0</v>
      </c>
    </row>
    <row r="138" spans="1:9" ht="12" customHeight="1">
      <c r="A138" s="11"/>
      <c r="B138" s="14" t="s">
        <v>2</v>
      </c>
      <c r="C138" s="16">
        <f>SUM(C121:C137)</f>
        <v>168711200</v>
      </c>
      <c r="D138" s="7">
        <f>SUM(D121:D137)</f>
        <v>44534819</v>
      </c>
      <c r="E138" s="7">
        <f>SUM(E121:E137)</f>
        <v>40072538</v>
      </c>
      <c r="F138" s="7">
        <f>SUM(F121:F137)</f>
        <v>0</v>
      </c>
      <c r="G138" s="7">
        <f>SUM(G121:G137)</f>
        <v>0</v>
      </c>
      <c r="H138" s="24">
        <f t="shared" si="3"/>
        <v>84607357</v>
      </c>
    </row>
    <row r="139" spans="1:9" ht="14.25" customHeight="1">
      <c r="A139" s="11"/>
      <c r="B139" s="26" t="s">
        <v>342</v>
      </c>
      <c r="C139" s="10"/>
      <c r="D139" s="9"/>
      <c r="E139" s="9"/>
      <c r="F139" s="9"/>
      <c r="G139" s="9"/>
      <c r="H139" s="9">
        <f t="shared" si="3"/>
        <v>0</v>
      </c>
    </row>
    <row r="140" spans="1:9" ht="12" customHeight="1">
      <c r="A140" s="49">
        <v>1</v>
      </c>
      <c r="B140" s="9" t="s">
        <v>314</v>
      </c>
      <c r="C140" s="10">
        <v>592000</v>
      </c>
      <c r="D140" s="9">
        <v>592000</v>
      </c>
      <c r="E140" s="9"/>
      <c r="F140" s="9"/>
      <c r="G140" s="9"/>
      <c r="H140" s="9">
        <f t="shared" si="3"/>
        <v>592000</v>
      </c>
    </row>
    <row r="141" spans="1:9" ht="12" customHeight="1">
      <c r="A141" s="15">
        <v>2</v>
      </c>
      <c r="B141" s="9" t="s">
        <v>71</v>
      </c>
      <c r="C141" s="10">
        <v>6889000</v>
      </c>
      <c r="D141" s="9">
        <v>3444500</v>
      </c>
      <c r="E141" s="9">
        <v>2523648</v>
      </c>
      <c r="F141" s="9"/>
      <c r="G141" s="9"/>
      <c r="H141" s="9">
        <f t="shared" si="3"/>
        <v>5968148</v>
      </c>
    </row>
    <row r="142" spans="1:9" ht="12" customHeight="1">
      <c r="A142" s="15">
        <v>3</v>
      </c>
      <c r="B142" s="9" t="s">
        <v>74</v>
      </c>
      <c r="C142" s="10">
        <v>10615000</v>
      </c>
      <c r="D142" s="9">
        <v>3759240</v>
      </c>
      <c r="E142" s="9">
        <v>5307500</v>
      </c>
      <c r="F142" s="9"/>
      <c r="G142" s="9"/>
      <c r="H142" s="9">
        <f t="shared" si="3"/>
        <v>9066740</v>
      </c>
    </row>
    <row r="143" spans="1:9" ht="12" customHeight="1">
      <c r="A143" s="15">
        <v>4</v>
      </c>
      <c r="B143" s="9" t="s">
        <v>208</v>
      </c>
      <c r="C143" s="41">
        <v>6964000</v>
      </c>
      <c r="D143" s="9"/>
      <c r="E143" s="9"/>
      <c r="F143" s="10"/>
      <c r="G143" s="10"/>
      <c r="H143" s="9">
        <f t="shared" si="3"/>
        <v>0</v>
      </c>
    </row>
    <row r="144" spans="1:9" ht="12" customHeight="1">
      <c r="A144" s="15">
        <v>5</v>
      </c>
      <c r="B144" s="9" t="s">
        <v>315</v>
      </c>
      <c r="C144" s="10">
        <v>592000</v>
      </c>
      <c r="D144" s="9">
        <v>592000</v>
      </c>
      <c r="E144" s="9"/>
      <c r="F144" s="9"/>
      <c r="G144" s="9"/>
      <c r="H144" s="9">
        <f t="shared" si="3"/>
        <v>592000</v>
      </c>
    </row>
    <row r="145" spans="1:8" ht="12" customHeight="1">
      <c r="A145" s="15">
        <v>6</v>
      </c>
      <c r="B145" s="9" t="s">
        <v>59</v>
      </c>
      <c r="C145" s="10">
        <v>6889000</v>
      </c>
      <c r="D145" s="9">
        <v>3444500</v>
      </c>
      <c r="E145" s="9">
        <v>3060375</v>
      </c>
      <c r="F145" s="9"/>
      <c r="G145" s="9"/>
      <c r="H145" s="9">
        <f t="shared" si="3"/>
        <v>6504875</v>
      </c>
    </row>
    <row r="146" spans="1:8" ht="12" customHeight="1">
      <c r="A146" s="15">
        <v>7</v>
      </c>
      <c r="B146" s="9" t="s">
        <v>209</v>
      </c>
      <c r="C146" s="10"/>
      <c r="D146" s="9"/>
      <c r="E146" s="9"/>
      <c r="F146" s="9"/>
      <c r="G146" s="9"/>
      <c r="H146" s="9">
        <f t="shared" si="3"/>
        <v>0</v>
      </c>
    </row>
    <row r="147" spans="1:8" ht="12" customHeight="1">
      <c r="A147" s="15">
        <v>8</v>
      </c>
      <c r="B147" s="9" t="s">
        <v>268</v>
      </c>
      <c r="C147" s="10">
        <v>6155800</v>
      </c>
      <c r="D147" s="9"/>
      <c r="E147" s="9"/>
      <c r="F147" s="9"/>
      <c r="G147" s="9"/>
      <c r="H147" s="9">
        <f t="shared" si="3"/>
        <v>0</v>
      </c>
    </row>
    <row r="148" spans="1:8" ht="12" customHeight="1">
      <c r="A148" s="15">
        <v>9</v>
      </c>
      <c r="B148" s="9" t="s">
        <v>210</v>
      </c>
      <c r="C148" s="10"/>
      <c r="D148" s="9"/>
      <c r="E148" s="9"/>
      <c r="F148" s="9"/>
      <c r="G148" s="9"/>
      <c r="H148" s="9">
        <f t="shared" si="3"/>
        <v>0</v>
      </c>
    </row>
    <row r="149" spans="1:8" ht="12" customHeight="1">
      <c r="A149" s="15">
        <v>10</v>
      </c>
      <c r="B149" s="9" t="s">
        <v>211</v>
      </c>
      <c r="C149" s="10">
        <v>10050200</v>
      </c>
      <c r="D149" s="9">
        <v>4351057</v>
      </c>
      <c r="E149" s="9"/>
      <c r="F149" s="9"/>
      <c r="G149" s="9"/>
      <c r="H149" s="9">
        <f t="shared" si="3"/>
        <v>4351057</v>
      </c>
    </row>
    <row r="150" spans="1:8" ht="12" customHeight="1">
      <c r="A150" s="15">
        <v>11</v>
      </c>
      <c r="B150" s="9" t="s">
        <v>212</v>
      </c>
      <c r="C150" s="10">
        <v>2978600</v>
      </c>
      <c r="D150" s="9">
        <v>1489300</v>
      </c>
      <c r="E150" s="9"/>
      <c r="F150" s="9"/>
      <c r="G150" s="9"/>
      <c r="H150" s="9">
        <f t="shared" si="3"/>
        <v>1489300</v>
      </c>
    </row>
    <row r="151" spans="1:8" ht="12" customHeight="1">
      <c r="A151" s="15">
        <v>12</v>
      </c>
      <c r="B151" s="9" t="s">
        <v>24</v>
      </c>
      <c r="C151" s="10">
        <v>9202200</v>
      </c>
      <c r="D151" s="9">
        <v>4414100</v>
      </c>
      <c r="E151" s="9">
        <v>4326189</v>
      </c>
      <c r="F151" s="9"/>
      <c r="G151" s="9"/>
      <c r="H151" s="9">
        <f t="shared" si="3"/>
        <v>8740289</v>
      </c>
    </row>
    <row r="152" spans="1:8" ht="12" customHeight="1">
      <c r="A152" s="15">
        <v>13</v>
      </c>
      <c r="B152" s="9" t="s">
        <v>72</v>
      </c>
      <c r="C152" s="10"/>
      <c r="D152" s="9">
        <v>633900</v>
      </c>
      <c r="E152" s="9">
        <v>633900</v>
      </c>
      <c r="F152" s="9"/>
      <c r="G152" s="9"/>
      <c r="H152" s="9">
        <f t="shared" si="3"/>
        <v>1267800</v>
      </c>
    </row>
    <row r="153" spans="1:8" ht="12" customHeight="1">
      <c r="A153" s="11"/>
      <c r="B153" s="14" t="s">
        <v>2</v>
      </c>
      <c r="C153" s="16">
        <f>SUM(C140:C152)</f>
        <v>60927800</v>
      </c>
      <c r="D153" s="7">
        <f>SUM(D140:D152)</f>
        <v>22720597</v>
      </c>
      <c r="E153" s="7">
        <f>SUM(E140:E152)</f>
        <v>15851612</v>
      </c>
      <c r="F153" s="7">
        <f>SUM(F140:F152)</f>
        <v>0</v>
      </c>
      <c r="G153" s="7">
        <f>SUM(G140:G152)</f>
        <v>0</v>
      </c>
      <c r="H153" s="24">
        <f t="shared" si="3"/>
        <v>38572209</v>
      </c>
    </row>
    <row r="154" spans="1:8" ht="12" customHeight="1">
      <c r="A154" s="11"/>
      <c r="B154" s="26" t="s">
        <v>343</v>
      </c>
      <c r="C154" s="16"/>
      <c r="D154" s="7"/>
      <c r="E154" s="7"/>
      <c r="F154" s="7"/>
      <c r="G154" s="7"/>
      <c r="H154" s="9">
        <f t="shared" si="3"/>
        <v>0</v>
      </c>
    </row>
    <row r="155" spans="1:8" ht="12" customHeight="1">
      <c r="A155" s="49">
        <v>1</v>
      </c>
      <c r="B155" s="51" t="s">
        <v>344</v>
      </c>
      <c r="C155" s="21"/>
      <c r="D155" s="19"/>
      <c r="E155" s="19"/>
      <c r="F155" s="19"/>
      <c r="G155" s="19"/>
      <c r="H155" s="9">
        <f t="shared" si="3"/>
        <v>0</v>
      </c>
    </row>
    <row r="156" spans="1:8" ht="12" customHeight="1">
      <c r="A156" s="11"/>
      <c r="B156" s="20"/>
      <c r="C156" s="21"/>
      <c r="D156" s="19"/>
      <c r="E156" s="19"/>
      <c r="F156" s="19"/>
      <c r="G156" s="19"/>
      <c r="H156" s="9">
        <f t="shared" si="3"/>
        <v>0</v>
      </c>
    </row>
    <row r="157" spans="1:8" ht="12" customHeight="1">
      <c r="A157" s="11"/>
      <c r="B157" s="22" t="s">
        <v>2</v>
      </c>
      <c r="C157" s="23">
        <f>C155</f>
        <v>0</v>
      </c>
      <c r="D157" s="23">
        <f>D155</f>
        <v>0</v>
      </c>
      <c r="E157" s="23">
        <f>E155</f>
        <v>0</v>
      </c>
      <c r="F157" s="23">
        <f>F155</f>
        <v>0</v>
      </c>
      <c r="G157" s="23">
        <f>G155</f>
        <v>0</v>
      </c>
      <c r="H157" s="24">
        <f t="shared" si="3"/>
        <v>0</v>
      </c>
    </row>
    <row r="158" spans="1:8" ht="12" customHeight="1">
      <c r="A158" s="11"/>
      <c r="B158" s="26" t="s">
        <v>345</v>
      </c>
      <c r="C158" s="23"/>
      <c r="D158" s="23"/>
      <c r="E158" s="23"/>
      <c r="F158" s="23"/>
      <c r="G158" s="23"/>
      <c r="H158" s="24"/>
    </row>
    <row r="159" spans="1:8" ht="12" customHeight="1">
      <c r="A159">
        <v>1</v>
      </c>
      <c r="B159" s="50" t="s">
        <v>257</v>
      </c>
      <c r="C159" s="21"/>
      <c r="D159" s="19"/>
      <c r="E159" s="19"/>
      <c r="F159" s="19"/>
      <c r="G159" s="19"/>
      <c r="H159" s="9">
        <f t="shared" si="3"/>
        <v>0</v>
      </c>
    </row>
    <row r="160" spans="1:8" ht="12" customHeight="1">
      <c r="A160" s="11"/>
      <c r="B160" s="22" t="s">
        <v>2</v>
      </c>
      <c r="C160" s="16">
        <f>C159</f>
        <v>0</v>
      </c>
      <c r="D160" s="16">
        <f>D159</f>
        <v>0</v>
      </c>
      <c r="E160" s="16">
        <f>E159</f>
        <v>0</v>
      </c>
      <c r="F160" s="16">
        <f>F159</f>
        <v>0</v>
      </c>
      <c r="G160" s="16">
        <f>G159</f>
        <v>0</v>
      </c>
      <c r="H160" s="24">
        <f t="shared" si="3"/>
        <v>0</v>
      </c>
    </row>
    <row r="161" spans="1:8" ht="13.5" customHeight="1">
      <c r="A161" s="11"/>
      <c r="B161" s="26" t="s">
        <v>346</v>
      </c>
      <c r="C161" s="10"/>
      <c r="D161" s="9"/>
      <c r="E161" s="9"/>
      <c r="F161" s="9"/>
      <c r="G161" s="9"/>
      <c r="H161" s="9">
        <f t="shared" si="3"/>
        <v>0</v>
      </c>
    </row>
    <row r="162" spans="1:8" ht="12" customHeight="1">
      <c r="A162">
        <v>1</v>
      </c>
      <c r="B162" s="9" t="s">
        <v>36</v>
      </c>
      <c r="C162" s="10">
        <v>10539000</v>
      </c>
      <c r="D162" s="9"/>
      <c r="E162" s="9"/>
      <c r="F162" s="9"/>
      <c r="G162" s="9"/>
      <c r="H162" s="9">
        <f t="shared" si="3"/>
        <v>0</v>
      </c>
    </row>
    <row r="163" spans="1:8" ht="12" customHeight="1">
      <c r="A163" s="15">
        <v>2</v>
      </c>
      <c r="B163" s="9" t="s">
        <v>130</v>
      </c>
      <c r="C163" s="10"/>
      <c r="D163" s="9"/>
      <c r="E163" s="9"/>
      <c r="F163" s="9"/>
      <c r="G163" s="9"/>
      <c r="H163" s="9">
        <f t="shared" si="3"/>
        <v>0</v>
      </c>
    </row>
    <row r="164" spans="1:8" ht="12" customHeight="1">
      <c r="A164" s="15">
        <v>3</v>
      </c>
      <c r="B164" s="9" t="s">
        <v>26</v>
      </c>
      <c r="C164" s="10">
        <v>10539000</v>
      </c>
      <c r="D164" s="9">
        <v>1330936</v>
      </c>
      <c r="E164" s="9"/>
      <c r="F164" s="9"/>
      <c r="G164" s="9"/>
      <c r="H164" s="9">
        <f t="shared" ref="H164:H237" si="4">SUM(D164:F164)</f>
        <v>1330936</v>
      </c>
    </row>
    <row r="165" spans="1:8" ht="12" customHeight="1">
      <c r="A165" s="15">
        <v>4</v>
      </c>
      <c r="B165" s="9" t="s">
        <v>37</v>
      </c>
      <c r="C165" s="10"/>
      <c r="D165" s="9"/>
      <c r="E165" s="9"/>
      <c r="F165" s="9"/>
      <c r="G165" s="9"/>
      <c r="H165" s="9">
        <f t="shared" si="4"/>
        <v>0</v>
      </c>
    </row>
    <row r="166" spans="1:8" ht="12" customHeight="1">
      <c r="A166" s="15">
        <v>5</v>
      </c>
      <c r="B166" s="9" t="s">
        <v>45</v>
      </c>
      <c r="C166" s="10">
        <v>10539000</v>
      </c>
      <c r="D166" s="9">
        <v>5269500</v>
      </c>
      <c r="E166" s="9">
        <v>5655033</v>
      </c>
      <c r="F166" s="9"/>
      <c r="G166" s="9"/>
      <c r="H166" s="9">
        <f t="shared" si="4"/>
        <v>10924533</v>
      </c>
    </row>
    <row r="167" spans="1:8" ht="12" customHeight="1">
      <c r="A167" s="15">
        <v>6</v>
      </c>
      <c r="B167" s="9" t="s">
        <v>27</v>
      </c>
      <c r="C167" s="10">
        <v>10539000</v>
      </c>
      <c r="D167" s="9">
        <v>4269500</v>
      </c>
      <c r="E167" s="9">
        <v>4984098</v>
      </c>
      <c r="F167" s="9"/>
      <c r="G167" s="9"/>
      <c r="H167" s="9">
        <f t="shared" si="4"/>
        <v>9253598</v>
      </c>
    </row>
    <row r="168" spans="1:8" ht="12" customHeight="1">
      <c r="A168" s="15">
        <v>7</v>
      </c>
      <c r="B168" s="24" t="s">
        <v>275</v>
      </c>
      <c r="C168" s="10">
        <v>10615000</v>
      </c>
      <c r="D168" s="9">
        <v>5427500</v>
      </c>
      <c r="E168" s="9"/>
      <c r="F168" s="9"/>
      <c r="G168" s="9"/>
      <c r="H168" s="9">
        <f t="shared" si="4"/>
        <v>5427500</v>
      </c>
    </row>
    <row r="169" spans="1:8" ht="12" customHeight="1">
      <c r="A169" s="15">
        <v>8</v>
      </c>
      <c r="B169" s="9" t="s">
        <v>25</v>
      </c>
      <c r="C169" s="10">
        <v>15487000</v>
      </c>
      <c r="D169" s="9">
        <v>7743500</v>
      </c>
      <c r="E169" s="9"/>
      <c r="F169" s="9"/>
      <c r="G169" s="9"/>
      <c r="H169" s="9">
        <f t="shared" si="4"/>
        <v>7743500</v>
      </c>
    </row>
    <row r="170" spans="1:8" ht="12" customHeight="1">
      <c r="A170" s="15">
        <v>9</v>
      </c>
      <c r="B170" s="9" t="s">
        <v>53</v>
      </c>
      <c r="C170" s="10">
        <v>12821000</v>
      </c>
      <c r="D170" s="9">
        <v>217113</v>
      </c>
      <c r="E170" s="9">
        <v>3446778</v>
      </c>
      <c r="F170" s="9"/>
      <c r="G170" s="9"/>
      <c r="H170" s="9">
        <f t="shared" si="4"/>
        <v>3663891</v>
      </c>
    </row>
    <row r="171" spans="1:8" ht="12" customHeight="1">
      <c r="A171" s="15">
        <v>10</v>
      </c>
      <c r="B171" s="24" t="s">
        <v>272</v>
      </c>
      <c r="C171" s="10">
        <v>10615000</v>
      </c>
      <c r="D171" s="9">
        <v>5427500</v>
      </c>
      <c r="E171" s="9"/>
      <c r="F171" s="9"/>
      <c r="G171" s="9"/>
      <c r="H171" s="9">
        <f t="shared" si="4"/>
        <v>5427500</v>
      </c>
    </row>
    <row r="172" spans="1:8" ht="12" customHeight="1">
      <c r="A172" s="15">
        <v>11</v>
      </c>
      <c r="B172" s="9" t="s">
        <v>40</v>
      </c>
      <c r="C172" s="10">
        <v>13776200</v>
      </c>
      <c r="D172" s="9">
        <v>2099605</v>
      </c>
      <c r="E172" s="9"/>
      <c r="F172" s="9">
        <v>1457027</v>
      </c>
      <c r="G172" s="9"/>
      <c r="H172" s="9">
        <f t="shared" si="4"/>
        <v>3556632</v>
      </c>
    </row>
    <row r="173" spans="1:8" ht="12" customHeight="1">
      <c r="A173" s="15">
        <v>12</v>
      </c>
      <c r="B173" s="9" t="s">
        <v>31</v>
      </c>
      <c r="C173" s="10">
        <v>12983000</v>
      </c>
      <c r="D173" s="9">
        <v>6491500</v>
      </c>
      <c r="E173" s="9">
        <v>4792103</v>
      </c>
      <c r="F173" s="9"/>
      <c r="G173" s="9"/>
      <c r="H173" s="9">
        <f t="shared" si="4"/>
        <v>11283603</v>
      </c>
    </row>
    <row r="174" spans="1:8" ht="12" customHeight="1">
      <c r="A174" s="15">
        <v>13</v>
      </c>
      <c r="B174" s="24" t="s">
        <v>273</v>
      </c>
      <c r="C174" s="10">
        <v>10615000</v>
      </c>
      <c r="D174" s="9">
        <v>5427500</v>
      </c>
      <c r="E174" s="9"/>
      <c r="F174" s="9"/>
      <c r="G174" s="9"/>
      <c r="H174" s="9">
        <f t="shared" si="4"/>
        <v>5427500</v>
      </c>
    </row>
    <row r="175" spans="1:8" ht="12" customHeight="1">
      <c r="A175" s="15">
        <v>14</v>
      </c>
      <c r="B175" s="7" t="s">
        <v>358</v>
      </c>
      <c r="C175" s="10">
        <v>10615000</v>
      </c>
      <c r="D175" s="9">
        <v>5427500</v>
      </c>
      <c r="E175" s="9"/>
      <c r="F175" s="9"/>
      <c r="G175" s="9"/>
      <c r="H175" s="9">
        <f t="shared" si="4"/>
        <v>5427500</v>
      </c>
    </row>
    <row r="176" spans="1:8" ht="12" customHeight="1">
      <c r="A176" s="15">
        <v>15</v>
      </c>
      <c r="B176" s="24" t="s">
        <v>274</v>
      </c>
      <c r="C176" s="10">
        <v>10615000</v>
      </c>
      <c r="D176" s="9">
        <v>5427500</v>
      </c>
      <c r="E176" s="9"/>
      <c r="F176" s="9"/>
      <c r="G176" s="9"/>
      <c r="H176" s="9">
        <f t="shared" si="4"/>
        <v>5427500</v>
      </c>
    </row>
    <row r="177" spans="1:8" ht="12" customHeight="1">
      <c r="A177" s="15">
        <v>16</v>
      </c>
      <c r="B177" s="9" t="s">
        <v>32</v>
      </c>
      <c r="C177" s="10">
        <v>5591000</v>
      </c>
      <c r="D177" s="9">
        <v>2795500</v>
      </c>
      <c r="E177" s="9">
        <v>2428599</v>
      </c>
      <c r="F177" s="9"/>
      <c r="G177" s="9"/>
      <c r="H177" s="9">
        <f t="shared" si="4"/>
        <v>5224099</v>
      </c>
    </row>
    <row r="178" spans="1:8" ht="12" customHeight="1">
      <c r="A178" s="15">
        <v>17</v>
      </c>
      <c r="B178" s="9" t="s">
        <v>93</v>
      </c>
      <c r="C178" s="10"/>
      <c r="D178" s="9"/>
      <c r="E178" s="9"/>
      <c r="F178" s="9"/>
      <c r="G178" s="9"/>
      <c r="H178" s="9">
        <f t="shared" si="4"/>
        <v>0</v>
      </c>
    </row>
    <row r="179" spans="1:8" ht="12" customHeight="1">
      <c r="A179" s="15">
        <v>18</v>
      </c>
      <c r="B179" s="9" t="s">
        <v>21</v>
      </c>
      <c r="C179" s="10">
        <v>10539000</v>
      </c>
      <c r="D179" s="9">
        <v>5269500</v>
      </c>
      <c r="E179" s="9"/>
      <c r="F179" s="9"/>
      <c r="G179" s="9"/>
      <c r="H179" s="9">
        <f t="shared" si="4"/>
        <v>5269500</v>
      </c>
    </row>
    <row r="180" spans="1:8" ht="12" customHeight="1">
      <c r="A180" s="15">
        <v>19</v>
      </c>
      <c r="B180" s="9" t="s">
        <v>23</v>
      </c>
      <c r="C180" s="10">
        <v>10539000</v>
      </c>
      <c r="D180" s="9"/>
      <c r="E180" s="9">
        <v>9768481</v>
      </c>
      <c r="F180" s="9"/>
      <c r="G180" s="9"/>
      <c r="H180" s="9">
        <f t="shared" si="4"/>
        <v>9768481</v>
      </c>
    </row>
    <row r="181" spans="1:8" ht="12" customHeight="1">
      <c r="A181" s="15">
        <v>20</v>
      </c>
      <c r="B181" s="9" t="s">
        <v>49</v>
      </c>
      <c r="C181" s="10">
        <v>5591000</v>
      </c>
      <c r="D181" s="9"/>
      <c r="E181" s="9"/>
      <c r="F181" s="9">
        <v>2720404</v>
      </c>
      <c r="G181" s="9"/>
      <c r="H181" s="9">
        <f t="shared" si="4"/>
        <v>2720404</v>
      </c>
    </row>
    <row r="182" spans="1:8" ht="12" customHeight="1">
      <c r="A182" s="15">
        <v>21</v>
      </c>
      <c r="B182" s="9" t="s">
        <v>54</v>
      </c>
      <c r="C182" s="10">
        <v>10539000</v>
      </c>
      <c r="D182" s="9"/>
      <c r="E182" s="9"/>
      <c r="F182" s="9"/>
      <c r="G182" s="9"/>
      <c r="H182" s="9">
        <f t="shared" si="4"/>
        <v>0</v>
      </c>
    </row>
    <row r="183" spans="1:8" ht="12" customHeight="1">
      <c r="A183" s="15">
        <v>22</v>
      </c>
      <c r="B183" s="9" t="s">
        <v>34</v>
      </c>
      <c r="C183" s="10">
        <v>17991000</v>
      </c>
      <c r="D183" s="9"/>
      <c r="E183" s="9"/>
      <c r="F183" s="9"/>
      <c r="G183" s="9"/>
      <c r="H183" s="9">
        <f t="shared" si="4"/>
        <v>0</v>
      </c>
    </row>
    <row r="184" spans="1:8" ht="12" customHeight="1">
      <c r="A184" s="15">
        <v>23</v>
      </c>
      <c r="B184" s="9" t="s">
        <v>276</v>
      </c>
      <c r="C184" s="10">
        <v>10539000</v>
      </c>
      <c r="D184" s="9">
        <v>2979734</v>
      </c>
      <c r="E184" s="9"/>
      <c r="F184" s="9"/>
      <c r="G184" s="9"/>
      <c r="H184" s="9">
        <f t="shared" si="4"/>
        <v>2979734</v>
      </c>
    </row>
    <row r="185" spans="1:8" ht="12" customHeight="1">
      <c r="A185" s="15">
        <v>24</v>
      </c>
      <c r="B185" s="24" t="s">
        <v>277</v>
      </c>
      <c r="C185" s="10">
        <v>10615000</v>
      </c>
      <c r="D185" s="9">
        <v>5427500</v>
      </c>
      <c r="E185" s="9"/>
      <c r="F185" s="9"/>
      <c r="G185" s="9"/>
      <c r="H185" s="9">
        <f t="shared" si="4"/>
        <v>5427500</v>
      </c>
    </row>
    <row r="186" spans="1:8" ht="12" customHeight="1">
      <c r="A186" s="11"/>
      <c r="B186" s="14" t="s">
        <v>2</v>
      </c>
      <c r="C186" s="16">
        <f t="shared" ref="C186:H186" si="5">SUM(C162:C185)</f>
        <v>232242200</v>
      </c>
      <c r="D186" s="16">
        <f t="shared" si="5"/>
        <v>71031388</v>
      </c>
      <c r="E186" s="16">
        <f t="shared" si="5"/>
        <v>31075092</v>
      </c>
      <c r="F186" s="16">
        <f t="shared" si="5"/>
        <v>4177431</v>
      </c>
      <c r="G186" s="16">
        <f t="shared" si="5"/>
        <v>0</v>
      </c>
      <c r="H186" s="16">
        <f t="shared" si="5"/>
        <v>106283911</v>
      </c>
    </row>
    <row r="187" spans="1:8" ht="15" customHeight="1">
      <c r="A187" s="11"/>
      <c r="B187" s="26" t="s">
        <v>347</v>
      </c>
      <c r="C187" s="10"/>
      <c r="D187" s="9"/>
      <c r="E187" s="9"/>
      <c r="F187" s="9"/>
      <c r="G187" s="9"/>
      <c r="H187" s="9">
        <f t="shared" si="4"/>
        <v>0</v>
      </c>
    </row>
    <row r="188" spans="1:8" ht="12" customHeight="1">
      <c r="A188" s="49">
        <v>1</v>
      </c>
      <c r="B188" s="9" t="s">
        <v>161</v>
      </c>
      <c r="C188" s="10">
        <v>10539000</v>
      </c>
      <c r="D188" s="9">
        <v>5269500</v>
      </c>
      <c r="E188" s="42"/>
      <c r="F188" s="9">
        <v>3926997</v>
      </c>
      <c r="G188" s="9"/>
      <c r="H188" s="9">
        <f t="shared" si="4"/>
        <v>9196497</v>
      </c>
    </row>
    <row r="189" spans="1:8" ht="12" customHeight="1">
      <c r="A189" s="15">
        <v>2</v>
      </c>
      <c r="B189" s="9" t="s">
        <v>51</v>
      </c>
      <c r="C189" s="10">
        <v>7382800</v>
      </c>
      <c r="D189" s="9"/>
      <c r="E189" s="9"/>
      <c r="F189" s="9">
        <v>2763370</v>
      </c>
      <c r="G189" s="9"/>
      <c r="H189" s="9">
        <f t="shared" si="4"/>
        <v>2763370</v>
      </c>
    </row>
    <row r="190" spans="1:8" ht="12" customHeight="1">
      <c r="A190" s="15">
        <v>3</v>
      </c>
      <c r="B190" s="9" t="s">
        <v>50</v>
      </c>
      <c r="C190" s="10"/>
      <c r="D190" s="9">
        <v>2795500</v>
      </c>
      <c r="E190" s="9"/>
      <c r="F190" s="9"/>
      <c r="G190" s="9"/>
      <c r="H190" s="9">
        <f t="shared" si="4"/>
        <v>2795500</v>
      </c>
    </row>
    <row r="191" spans="1:8" ht="12" customHeight="1">
      <c r="A191" s="11"/>
      <c r="B191" s="14" t="s">
        <v>2</v>
      </c>
      <c r="C191" s="16">
        <f>SUM(C188:C190)</f>
        <v>17921800</v>
      </c>
      <c r="D191" s="7">
        <f>SUM(D188:D190)</f>
        <v>8065000</v>
      </c>
      <c r="E191" s="7">
        <f>SUM(E188:E190)</f>
        <v>0</v>
      </c>
      <c r="F191" s="7">
        <f>SUM(F188:F190)</f>
        <v>6690367</v>
      </c>
      <c r="G191" s="7">
        <f>SUM(G188:G190)</f>
        <v>0</v>
      </c>
      <c r="H191" s="24">
        <f t="shared" si="4"/>
        <v>14755367</v>
      </c>
    </row>
    <row r="192" spans="1:8" ht="16.5" customHeight="1">
      <c r="A192" s="11"/>
      <c r="B192" s="26" t="s">
        <v>348</v>
      </c>
      <c r="C192" s="10"/>
      <c r="D192" s="9"/>
      <c r="E192" s="9"/>
      <c r="F192" s="9"/>
      <c r="G192" s="9"/>
      <c r="H192" s="9">
        <f t="shared" si="4"/>
        <v>0</v>
      </c>
    </row>
    <row r="193" spans="1:8" ht="12" customHeight="1">
      <c r="A193" s="49">
        <v>1</v>
      </c>
      <c r="B193" s="9" t="s">
        <v>66</v>
      </c>
      <c r="C193" s="10">
        <v>5591000</v>
      </c>
      <c r="D193" s="9">
        <v>1672345</v>
      </c>
      <c r="E193" s="9">
        <v>1572651</v>
      </c>
      <c r="F193" s="9"/>
      <c r="G193" s="9"/>
      <c r="H193" s="9">
        <f t="shared" si="4"/>
        <v>3244996</v>
      </c>
    </row>
    <row r="194" spans="1:8" ht="12" customHeight="1">
      <c r="A194" s="15">
        <v>2</v>
      </c>
      <c r="B194" s="9" t="s">
        <v>294</v>
      </c>
      <c r="C194" s="10">
        <v>8095000</v>
      </c>
      <c r="D194" s="9">
        <v>988085</v>
      </c>
      <c r="E194" s="9"/>
      <c r="F194" s="9"/>
      <c r="G194" s="9"/>
      <c r="H194" s="9">
        <f t="shared" si="4"/>
        <v>988085</v>
      </c>
    </row>
    <row r="195" spans="1:8" ht="12" customHeight="1">
      <c r="A195" s="15">
        <v>3</v>
      </c>
      <c r="B195" s="9" t="s">
        <v>223</v>
      </c>
      <c r="C195" s="10">
        <v>3747800</v>
      </c>
      <c r="D195" s="9">
        <v>1733700</v>
      </c>
      <c r="E195" s="9">
        <v>194853</v>
      </c>
      <c r="F195" s="9"/>
      <c r="G195" s="9"/>
      <c r="H195" s="9">
        <f t="shared" si="4"/>
        <v>1928553</v>
      </c>
    </row>
    <row r="196" spans="1:8" ht="12" customHeight="1">
      <c r="A196" s="15">
        <v>4</v>
      </c>
      <c r="B196" s="9" t="s">
        <v>65</v>
      </c>
      <c r="C196" s="10">
        <v>11477200</v>
      </c>
      <c r="D196" s="9">
        <v>2970560</v>
      </c>
      <c r="E196" s="9"/>
      <c r="F196" s="9"/>
      <c r="G196" s="9"/>
      <c r="H196" s="9">
        <f t="shared" si="4"/>
        <v>2970560</v>
      </c>
    </row>
    <row r="197" spans="1:8" ht="12" customHeight="1">
      <c r="A197" s="15">
        <v>5</v>
      </c>
      <c r="B197" s="9" t="s">
        <v>131</v>
      </c>
      <c r="C197" s="10">
        <v>7622200</v>
      </c>
      <c r="E197" s="9">
        <v>5850854</v>
      </c>
      <c r="F197" s="9"/>
      <c r="G197" s="9"/>
      <c r="H197" s="9">
        <f>SUM(E197:F197)</f>
        <v>5850854</v>
      </c>
    </row>
    <row r="198" spans="1:8" ht="12" customHeight="1">
      <c r="A198" s="15">
        <v>6</v>
      </c>
      <c r="B198" s="9" t="s">
        <v>75</v>
      </c>
      <c r="C198" s="10">
        <v>11592600</v>
      </c>
      <c r="D198" s="9">
        <v>3762700</v>
      </c>
      <c r="E198" s="9"/>
      <c r="F198" s="9"/>
      <c r="G198" s="9"/>
      <c r="H198" s="9">
        <f t="shared" si="4"/>
        <v>3762700</v>
      </c>
    </row>
    <row r="199" spans="1:8" ht="12" customHeight="1">
      <c r="A199" s="15">
        <v>7</v>
      </c>
      <c r="B199" s="9" t="s">
        <v>214</v>
      </c>
      <c r="C199" s="10">
        <v>7953600</v>
      </c>
      <c r="D199" s="9">
        <v>2719276</v>
      </c>
      <c r="E199" s="9"/>
      <c r="F199" s="9"/>
      <c r="G199" s="9"/>
      <c r="H199" s="9">
        <f t="shared" si="4"/>
        <v>2719276</v>
      </c>
    </row>
    <row r="200" spans="1:8" ht="12" customHeight="1">
      <c r="A200" s="15">
        <v>8</v>
      </c>
      <c r="B200" s="9" t="s">
        <v>215</v>
      </c>
      <c r="C200" s="10">
        <v>11837000</v>
      </c>
      <c r="D200" s="9">
        <v>4387718</v>
      </c>
      <c r="E200" s="9"/>
      <c r="F200" s="9"/>
      <c r="G200" s="9"/>
      <c r="H200" s="9">
        <f t="shared" si="4"/>
        <v>4387718</v>
      </c>
    </row>
    <row r="201" spans="1:8" ht="12" customHeight="1">
      <c r="A201" s="15">
        <v>9</v>
      </c>
      <c r="B201" s="9" t="s">
        <v>216</v>
      </c>
      <c r="C201" s="10">
        <v>10735000</v>
      </c>
      <c r="D201" s="9"/>
      <c r="E201" s="9"/>
      <c r="F201" s="9"/>
      <c r="G201" s="9"/>
      <c r="H201" s="9">
        <f t="shared" si="4"/>
        <v>0</v>
      </c>
    </row>
    <row r="202" spans="1:8" ht="12" customHeight="1">
      <c r="A202" s="15">
        <v>10</v>
      </c>
      <c r="B202" s="9" t="s">
        <v>217</v>
      </c>
      <c r="C202" s="10">
        <v>9003200</v>
      </c>
      <c r="D202" s="9"/>
      <c r="E202" s="9"/>
      <c r="F202" s="9"/>
      <c r="G202" s="9"/>
      <c r="H202" s="9">
        <f t="shared" si="4"/>
        <v>0</v>
      </c>
    </row>
    <row r="203" spans="1:8" ht="12" customHeight="1">
      <c r="A203" s="15">
        <v>11</v>
      </c>
      <c r="B203" s="9" t="s">
        <v>132</v>
      </c>
      <c r="C203" s="10"/>
      <c r="D203" s="9"/>
      <c r="E203" s="9"/>
      <c r="F203" s="9"/>
      <c r="G203" s="9"/>
      <c r="H203" s="9">
        <f t="shared" si="4"/>
        <v>0</v>
      </c>
    </row>
    <row r="204" spans="1:8" ht="12" customHeight="1">
      <c r="A204" s="15">
        <v>12</v>
      </c>
      <c r="B204" s="9" t="s">
        <v>218</v>
      </c>
      <c r="C204" s="10">
        <v>3467400</v>
      </c>
      <c r="D204" s="9"/>
      <c r="E204" s="9">
        <v>1189231</v>
      </c>
      <c r="F204" s="9"/>
      <c r="G204" s="9"/>
      <c r="H204" s="9">
        <f t="shared" si="4"/>
        <v>1189231</v>
      </c>
    </row>
    <row r="205" spans="1:8" ht="12" customHeight="1">
      <c r="A205" s="15">
        <v>13</v>
      </c>
      <c r="B205" s="9" t="s">
        <v>251</v>
      </c>
      <c r="C205" s="10">
        <v>10615000</v>
      </c>
      <c r="D205" s="9">
        <v>5427500</v>
      </c>
      <c r="E205" s="9">
        <v>7115762</v>
      </c>
      <c r="F205" s="9"/>
      <c r="G205" s="9"/>
      <c r="H205" s="9">
        <f t="shared" si="4"/>
        <v>12543262</v>
      </c>
    </row>
    <row r="206" spans="1:8" ht="12" customHeight="1">
      <c r="A206" s="15">
        <v>14</v>
      </c>
      <c r="B206" s="9" t="s">
        <v>64</v>
      </c>
      <c r="C206" s="10">
        <v>30196200</v>
      </c>
      <c r="D206" s="9"/>
      <c r="E206" s="9"/>
      <c r="F206" s="9"/>
      <c r="G206" s="9"/>
      <c r="H206" s="9">
        <f t="shared" si="4"/>
        <v>0</v>
      </c>
    </row>
    <row r="207" spans="1:8" ht="12" customHeight="1">
      <c r="A207" s="15">
        <v>15</v>
      </c>
      <c r="B207" s="9" t="s">
        <v>267</v>
      </c>
      <c r="C207" s="10">
        <v>7953600</v>
      </c>
      <c r="D207" s="9"/>
      <c r="E207" s="9"/>
      <c r="F207" s="9"/>
      <c r="G207" s="9"/>
      <c r="H207" s="9">
        <f t="shared" si="4"/>
        <v>0</v>
      </c>
    </row>
    <row r="208" spans="1:8" ht="12" customHeight="1">
      <c r="A208" s="15">
        <v>16</v>
      </c>
      <c r="B208" s="9" t="s">
        <v>219</v>
      </c>
      <c r="C208" s="10">
        <v>21245800</v>
      </c>
      <c r="D208" s="9"/>
      <c r="E208" s="9"/>
      <c r="F208" s="9"/>
      <c r="G208" s="9"/>
      <c r="H208" s="9">
        <f t="shared" si="4"/>
        <v>0</v>
      </c>
    </row>
    <row r="209" spans="1:8" ht="12" customHeight="1">
      <c r="A209" s="15">
        <v>17</v>
      </c>
      <c r="B209" s="9" t="s">
        <v>252</v>
      </c>
      <c r="C209" s="10">
        <v>9250600</v>
      </c>
      <c r="D209" s="9"/>
      <c r="E209" s="9"/>
      <c r="F209" s="9"/>
      <c r="G209" s="9"/>
      <c r="H209" s="9">
        <f t="shared" si="4"/>
        <v>0</v>
      </c>
    </row>
    <row r="210" spans="1:8" ht="12" customHeight="1">
      <c r="A210" s="15">
        <v>18</v>
      </c>
      <c r="B210" s="9" t="s">
        <v>67</v>
      </c>
      <c r="C210" s="10">
        <v>9422000</v>
      </c>
      <c r="D210" s="9"/>
      <c r="E210" s="9"/>
      <c r="F210" s="9"/>
      <c r="G210" s="9"/>
      <c r="H210" s="9">
        <f t="shared" si="4"/>
        <v>0</v>
      </c>
    </row>
    <row r="211" spans="1:8" ht="12" customHeight="1">
      <c r="A211" s="15">
        <v>19</v>
      </c>
      <c r="B211" s="9" t="s">
        <v>220</v>
      </c>
      <c r="C211" s="10">
        <v>5974400</v>
      </c>
      <c r="D211" s="9"/>
      <c r="E211" s="9"/>
      <c r="F211" s="9"/>
      <c r="G211" s="9"/>
      <c r="H211" s="9">
        <f t="shared" si="4"/>
        <v>0</v>
      </c>
    </row>
    <row r="212" spans="1:8" ht="12" customHeight="1">
      <c r="A212" s="15">
        <v>20</v>
      </c>
      <c r="B212" s="9" t="s">
        <v>221</v>
      </c>
      <c r="C212" s="10">
        <v>10487600</v>
      </c>
      <c r="D212" s="9"/>
      <c r="E212" s="9"/>
      <c r="F212" s="9"/>
      <c r="G212" s="9"/>
      <c r="H212" s="9">
        <f t="shared" si="4"/>
        <v>0</v>
      </c>
    </row>
    <row r="213" spans="1:8" ht="12" customHeight="1">
      <c r="A213" s="15">
        <v>21</v>
      </c>
      <c r="B213" s="9" t="s">
        <v>278</v>
      </c>
      <c r="C213" s="10">
        <v>6155800</v>
      </c>
      <c r="D213" s="9">
        <v>3143900</v>
      </c>
      <c r="E213" s="9"/>
      <c r="F213" s="9"/>
      <c r="G213" s="9"/>
      <c r="H213" s="9">
        <f t="shared" si="4"/>
        <v>3143900</v>
      </c>
    </row>
    <row r="214" spans="1:8" ht="12" customHeight="1">
      <c r="A214" s="15">
        <v>22</v>
      </c>
      <c r="B214" s="9" t="s">
        <v>279</v>
      </c>
      <c r="C214" s="10">
        <v>13363400</v>
      </c>
      <c r="D214" s="9">
        <v>6834700</v>
      </c>
      <c r="E214" s="9"/>
      <c r="F214" s="9"/>
      <c r="G214" s="9"/>
      <c r="H214" s="9">
        <f t="shared" si="4"/>
        <v>6834700</v>
      </c>
    </row>
    <row r="215" spans="1:8" ht="12" customHeight="1">
      <c r="A215" s="15">
        <v>23</v>
      </c>
      <c r="B215" s="9" t="s">
        <v>280</v>
      </c>
      <c r="C215" s="10">
        <v>13363400</v>
      </c>
      <c r="D215" s="9">
        <v>6709500</v>
      </c>
      <c r="E215" s="9"/>
      <c r="F215" s="9"/>
      <c r="G215" s="9"/>
      <c r="H215" s="9">
        <f t="shared" si="4"/>
        <v>6709500</v>
      </c>
    </row>
    <row r="216" spans="1:8" ht="12" customHeight="1">
      <c r="A216" s="15">
        <v>24</v>
      </c>
      <c r="B216" s="9" t="s">
        <v>281</v>
      </c>
      <c r="C216" s="10">
        <v>7926600</v>
      </c>
      <c r="D216" s="9">
        <v>4050300</v>
      </c>
      <c r="E216" s="9"/>
      <c r="F216" s="9"/>
      <c r="G216" s="9"/>
      <c r="H216" s="9">
        <f t="shared" si="4"/>
        <v>4050300</v>
      </c>
    </row>
    <row r="217" spans="1:8" ht="12" customHeight="1">
      <c r="A217" s="15">
        <v>25</v>
      </c>
      <c r="B217" s="9" t="s">
        <v>222</v>
      </c>
      <c r="C217" s="10">
        <v>7706200</v>
      </c>
      <c r="D217" s="9"/>
      <c r="E217" s="9"/>
      <c r="F217" s="9"/>
      <c r="G217" s="9"/>
      <c r="H217" s="9">
        <f t="shared" si="4"/>
        <v>0</v>
      </c>
    </row>
    <row r="218" spans="1:8" ht="12" customHeight="1">
      <c r="A218" s="15">
        <v>26</v>
      </c>
      <c r="B218" s="9" t="s">
        <v>52</v>
      </c>
      <c r="C218" s="10">
        <v>15182600</v>
      </c>
      <c r="D218" s="9">
        <v>5340784</v>
      </c>
      <c r="E218" s="9">
        <v>8072813</v>
      </c>
      <c r="F218" s="9"/>
      <c r="G218" s="9"/>
      <c r="H218" s="9">
        <f t="shared" si="4"/>
        <v>13413597</v>
      </c>
    </row>
    <row r="219" spans="1:8" ht="12" customHeight="1">
      <c r="A219" s="15">
        <v>27</v>
      </c>
      <c r="B219" s="9" t="s">
        <v>92</v>
      </c>
      <c r="C219" s="10">
        <v>30307000</v>
      </c>
      <c r="D219" s="9"/>
      <c r="E219" s="9">
        <v>22192035</v>
      </c>
      <c r="F219" s="9"/>
      <c r="G219" s="9"/>
      <c r="H219" s="9">
        <f t="shared" si="4"/>
        <v>22192035</v>
      </c>
    </row>
    <row r="220" spans="1:8" ht="12" customHeight="1">
      <c r="A220" s="11"/>
      <c r="B220" s="14" t="s">
        <v>2</v>
      </c>
      <c r="C220" s="14">
        <f>SUM(C193:C219)</f>
        <v>290272200</v>
      </c>
      <c r="D220" s="7">
        <f>SUM(D193:D219)</f>
        <v>49741068</v>
      </c>
      <c r="E220" s="7">
        <f>SUM(E193:E219)</f>
        <v>46188199</v>
      </c>
      <c r="F220" s="7">
        <f>SUM(F193:F219)</f>
        <v>0</v>
      </c>
      <c r="G220" s="7">
        <f>SUM(G193:G219)</f>
        <v>0</v>
      </c>
      <c r="H220" s="24">
        <f t="shared" si="4"/>
        <v>95929267</v>
      </c>
    </row>
    <row r="221" spans="1:8" ht="15.75" customHeight="1">
      <c r="A221" s="11"/>
      <c r="B221" s="26" t="s">
        <v>349</v>
      </c>
      <c r="C221" s="10"/>
      <c r="D221" s="9"/>
      <c r="E221" s="9"/>
      <c r="F221" s="9"/>
      <c r="G221" s="9"/>
      <c r="H221" s="9">
        <f t="shared" si="4"/>
        <v>0</v>
      </c>
    </row>
    <row r="222" spans="1:8" ht="12" customHeight="1">
      <c r="A222" s="49">
        <v>1</v>
      </c>
      <c r="B222" s="9" t="s">
        <v>63</v>
      </c>
      <c r="C222" s="10">
        <v>5422600</v>
      </c>
      <c r="D222" s="9">
        <v>452839</v>
      </c>
      <c r="E222" s="9"/>
      <c r="F222" s="9"/>
      <c r="G222" s="9"/>
      <c r="H222" s="9">
        <f t="shared" si="4"/>
        <v>452839</v>
      </c>
    </row>
    <row r="223" spans="1:8" ht="12" customHeight="1">
      <c r="A223" s="15">
        <v>2</v>
      </c>
      <c r="B223" s="9" t="s">
        <v>43</v>
      </c>
      <c r="C223" s="10"/>
      <c r="D223" s="9"/>
      <c r="E223" s="9"/>
      <c r="F223" s="9"/>
      <c r="G223" s="9"/>
      <c r="H223" s="9">
        <f t="shared" si="4"/>
        <v>0</v>
      </c>
    </row>
    <row r="224" spans="1:8" ht="12" customHeight="1">
      <c r="A224" s="15">
        <v>3</v>
      </c>
      <c r="B224" s="9" t="s">
        <v>61</v>
      </c>
      <c r="C224" s="10">
        <v>9669400</v>
      </c>
      <c r="D224" s="9"/>
      <c r="E224" s="9"/>
      <c r="F224" s="9"/>
      <c r="G224" s="9"/>
      <c r="H224" s="9">
        <f t="shared" si="4"/>
        <v>0</v>
      </c>
    </row>
    <row r="225" spans="1:8" ht="12" customHeight="1">
      <c r="A225" s="15">
        <v>4</v>
      </c>
      <c r="B225" s="9" t="s">
        <v>62</v>
      </c>
      <c r="C225" s="10">
        <v>7622200</v>
      </c>
      <c r="D225" s="9">
        <v>1725505</v>
      </c>
      <c r="E225" s="9"/>
      <c r="F225" s="9"/>
      <c r="G225" s="9"/>
      <c r="H225" s="9">
        <f t="shared" si="4"/>
        <v>1725505</v>
      </c>
    </row>
    <row r="226" spans="1:8" ht="12" customHeight="1">
      <c r="A226" s="15">
        <v>5</v>
      </c>
      <c r="B226" s="9" t="s">
        <v>90</v>
      </c>
      <c r="C226" s="10">
        <v>7622200</v>
      </c>
      <c r="D226" s="9">
        <v>651209</v>
      </c>
      <c r="E226" s="34">
        <v>2618646</v>
      </c>
      <c r="F226" s="9"/>
      <c r="G226" s="9"/>
      <c r="H226" s="9">
        <f t="shared" si="4"/>
        <v>3269855</v>
      </c>
    </row>
    <row r="227" spans="1:8" ht="12" customHeight="1">
      <c r="A227" s="15">
        <v>6</v>
      </c>
      <c r="B227" s="9" t="s">
        <v>91</v>
      </c>
      <c r="C227" s="10">
        <v>18311400</v>
      </c>
      <c r="D227" s="9"/>
      <c r="E227" s="34"/>
      <c r="F227" s="9"/>
      <c r="G227" s="9"/>
      <c r="H227" s="9">
        <f t="shared" si="4"/>
        <v>0</v>
      </c>
    </row>
    <row r="228" spans="1:8" ht="12" customHeight="1">
      <c r="A228" s="15">
        <v>7</v>
      </c>
      <c r="B228" s="9" t="s">
        <v>60</v>
      </c>
      <c r="C228" s="10"/>
      <c r="D228" s="9"/>
      <c r="E228" s="9"/>
      <c r="F228" s="9"/>
      <c r="G228" s="9"/>
      <c r="H228" s="9">
        <f t="shared" si="4"/>
        <v>0</v>
      </c>
    </row>
    <row r="229" spans="1:8" ht="12" customHeight="1">
      <c r="A229" s="15">
        <v>8</v>
      </c>
      <c r="B229" s="9" t="s">
        <v>225</v>
      </c>
      <c r="C229" s="10">
        <v>3223000</v>
      </c>
      <c r="D229" s="9">
        <v>1611500</v>
      </c>
      <c r="E229" s="9"/>
      <c r="F229" s="9"/>
      <c r="G229" s="9"/>
      <c r="H229" s="9">
        <f t="shared" si="4"/>
        <v>1611500</v>
      </c>
    </row>
    <row r="230" spans="1:8" ht="12" customHeight="1">
      <c r="A230" s="15">
        <v>9</v>
      </c>
      <c r="B230" s="9" t="s">
        <v>18</v>
      </c>
      <c r="C230" s="10">
        <v>13193000</v>
      </c>
      <c r="D230" s="9">
        <v>6521500</v>
      </c>
      <c r="E230" s="9"/>
      <c r="F230" s="9"/>
      <c r="G230" s="9"/>
      <c r="H230" s="9">
        <f t="shared" si="4"/>
        <v>6521500</v>
      </c>
    </row>
    <row r="231" spans="1:8" ht="12" customHeight="1">
      <c r="A231" s="15">
        <v>10</v>
      </c>
      <c r="B231" s="9" t="s">
        <v>42</v>
      </c>
      <c r="C231" s="10">
        <v>8095000</v>
      </c>
      <c r="D231" s="9">
        <v>1062992</v>
      </c>
      <c r="E231" s="9">
        <v>4271970</v>
      </c>
      <c r="F231" s="9"/>
      <c r="G231" s="9"/>
      <c r="H231" s="9">
        <f t="shared" si="4"/>
        <v>5334962</v>
      </c>
    </row>
    <row r="232" spans="1:8" ht="12" customHeight="1">
      <c r="A232" s="15">
        <v>11</v>
      </c>
      <c r="B232" s="9" t="s">
        <v>41</v>
      </c>
      <c r="C232" s="10">
        <v>8828200</v>
      </c>
      <c r="D232" s="9">
        <v>4414100</v>
      </c>
      <c r="E232" s="9">
        <v>7115387</v>
      </c>
      <c r="F232" s="9"/>
      <c r="G232" s="9"/>
      <c r="H232" s="9">
        <f t="shared" si="4"/>
        <v>11529487</v>
      </c>
    </row>
    <row r="233" spans="1:8" ht="12" customHeight="1">
      <c r="A233" s="15">
        <v>12</v>
      </c>
      <c r="B233" s="9" t="s">
        <v>19</v>
      </c>
      <c r="C233" s="10">
        <v>10539000</v>
      </c>
      <c r="D233" s="9">
        <v>5269500</v>
      </c>
      <c r="E233" s="9">
        <v>3211478</v>
      </c>
      <c r="F233" s="9"/>
      <c r="G233" s="9"/>
      <c r="H233" s="9">
        <f t="shared" si="4"/>
        <v>8480978</v>
      </c>
    </row>
    <row r="234" spans="1:8" ht="12" customHeight="1">
      <c r="A234" s="15">
        <v>13</v>
      </c>
      <c r="B234" s="9" t="s">
        <v>44</v>
      </c>
      <c r="C234" s="10">
        <v>15487000</v>
      </c>
      <c r="D234" s="9">
        <v>7743500</v>
      </c>
      <c r="E234" s="9">
        <v>7968605</v>
      </c>
      <c r="F234" s="9"/>
      <c r="G234" s="9"/>
      <c r="H234" s="9">
        <f t="shared" si="4"/>
        <v>15712105</v>
      </c>
    </row>
    <row r="235" spans="1:8" ht="12" customHeight="1">
      <c r="A235" s="11"/>
      <c r="B235" s="14" t="s">
        <v>2</v>
      </c>
      <c r="C235" s="14">
        <f>SUM(C222:C234)</f>
        <v>108013000</v>
      </c>
      <c r="D235" s="7">
        <f>SUM(D222:D234)</f>
        <v>29452645</v>
      </c>
      <c r="E235" s="7">
        <f>SUM(E222:E234)</f>
        <v>25186086</v>
      </c>
      <c r="F235" s="7">
        <f>SUM(F222:F234)</f>
        <v>0</v>
      </c>
      <c r="G235" s="7">
        <f>SUM(G222:G234)</f>
        <v>0</v>
      </c>
      <c r="H235" s="24">
        <f t="shared" si="4"/>
        <v>54638731</v>
      </c>
    </row>
    <row r="236" spans="1:8" ht="14.25" customHeight="1">
      <c r="A236" s="11"/>
      <c r="B236" s="26" t="s">
        <v>350</v>
      </c>
      <c r="C236" s="10"/>
      <c r="D236" s="9"/>
      <c r="E236" s="9"/>
      <c r="F236" s="9"/>
      <c r="G236" s="9"/>
      <c r="H236" s="9">
        <f t="shared" si="4"/>
        <v>0</v>
      </c>
    </row>
    <row r="237" spans="1:8" ht="12" customHeight="1">
      <c r="A237" s="49">
        <v>1</v>
      </c>
      <c r="B237" s="9" t="s">
        <v>114</v>
      </c>
      <c r="C237" s="10">
        <v>10615000</v>
      </c>
      <c r="D237" s="9">
        <v>5307500</v>
      </c>
      <c r="E237" s="9"/>
      <c r="F237" s="9"/>
      <c r="G237" s="9"/>
      <c r="H237" s="9">
        <f t="shared" si="4"/>
        <v>5307500</v>
      </c>
    </row>
    <row r="238" spans="1:8" ht="12" customHeight="1">
      <c r="A238" s="15">
        <v>2</v>
      </c>
      <c r="B238" s="9" t="s">
        <v>166</v>
      </c>
      <c r="C238" s="10">
        <v>10539000</v>
      </c>
      <c r="D238" s="9">
        <v>5269500</v>
      </c>
      <c r="E238" s="9">
        <v>4391841</v>
      </c>
      <c r="F238" s="9"/>
      <c r="G238" s="9"/>
      <c r="H238" s="9">
        <f t="shared" ref="H238:H301" si="6">SUM(D238:F238)</f>
        <v>9661341</v>
      </c>
    </row>
    <row r="239" spans="1:8" ht="12" customHeight="1">
      <c r="A239" s="15">
        <v>3</v>
      </c>
      <c r="B239" s="9" t="s">
        <v>290</v>
      </c>
      <c r="C239" s="10">
        <v>15563000</v>
      </c>
      <c r="D239" s="9">
        <v>5455700</v>
      </c>
      <c r="E239" s="9"/>
      <c r="F239" s="9"/>
      <c r="G239" s="9"/>
      <c r="H239" s="9">
        <f t="shared" si="6"/>
        <v>5455700</v>
      </c>
    </row>
    <row r="240" spans="1:8" ht="12" customHeight="1">
      <c r="A240" s="15">
        <v>4</v>
      </c>
      <c r="B240" s="9" t="s">
        <v>147</v>
      </c>
      <c r="C240" s="10">
        <v>15000800</v>
      </c>
      <c r="D240" s="9"/>
      <c r="E240" s="9"/>
      <c r="F240" s="9"/>
      <c r="G240" s="9"/>
      <c r="H240" s="9">
        <f t="shared" si="6"/>
        <v>0</v>
      </c>
    </row>
    <row r="241" spans="1:8" ht="12" customHeight="1">
      <c r="A241" s="15">
        <v>5</v>
      </c>
      <c r="B241" s="9" t="s">
        <v>143</v>
      </c>
      <c r="C241" s="10">
        <v>8111000</v>
      </c>
      <c r="D241" s="9">
        <v>4055500</v>
      </c>
      <c r="E241" s="9"/>
      <c r="F241" s="9"/>
      <c r="G241" s="9"/>
      <c r="H241" s="9">
        <f t="shared" si="6"/>
        <v>4055500</v>
      </c>
    </row>
    <row r="242" spans="1:8" ht="12" customHeight="1">
      <c r="A242" s="15">
        <v>6</v>
      </c>
      <c r="B242" s="9" t="s">
        <v>155</v>
      </c>
      <c r="C242" s="10">
        <v>10490000</v>
      </c>
      <c r="D242" s="9"/>
      <c r="E242" s="9">
        <v>3739101</v>
      </c>
      <c r="F242" s="9"/>
      <c r="G242" s="9"/>
      <c r="H242" s="9">
        <f t="shared" si="6"/>
        <v>3739101</v>
      </c>
    </row>
    <row r="243" spans="1:8" ht="12" customHeight="1">
      <c r="A243" s="15">
        <v>7</v>
      </c>
      <c r="B243" s="9" t="s">
        <v>310</v>
      </c>
      <c r="C243" s="10">
        <v>8755800</v>
      </c>
      <c r="D243" s="9">
        <v>2394974</v>
      </c>
      <c r="E243" s="9">
        <v>1567763</v>
      </c>
      <c r="F243" s="9"/>
      <c r="G243" s="9"/>
      <c r="H243" s="9">
        <f t="shared" si="6"/>
        <v>3962737</v>
      </c>
    </row>
    <row r="244" spans="1:8" ht="12" customHeight="1">
      <c r="A244" s="15">
        <v>8</v>
      </c>
      <c r="B244" s="9" t="s">
        <v>97</v>
      </c>
      <c r="C244" s="10">
        <v>16237800</v>
      </c>
      <c r="D244" s="9">
        <v>3417953</v>
      </c>
      <c r="E244" s="9"/>
      <c r="F244" s="9"/>
      <c r="G244" s="9"/>
      <c r="H244" s="9">
        <f t="shared" si="6"/>
        <v>3417953</v>
      </c>
    </row>
    <row r="245" spans="1:8" ht="12" customHeight="1">
      <c r="A245" s="15">
        <v>9</v>
      </c>
      <c r="B245" s="9" t="s">
        <v>88</v>
      </c>
      <c r="C245" s="10">
        <v>2758200</v>
      </c>
      <c r="D245" s="9">
        <v>1367100</v>
      </c>
      <c r="E245" s="9"/>
      <c r="F245" s="9"/>
      <c r="G245" s="9"/>
      <c r="H245" s="9">
        <f t="shared" si="6"/>
        <v>1367100</v>
      </c>
    </row>
    <row r="246" spans="1:8" ht="12" customHeight="1">
      <c r="A246" s="15">
        <v>10</v>
      </c>
      <c r="B246" s="9" t="s">
        <v>292</v>
      </c>
      <c r="C246" s="10"/>
      <c r="D246" s="9">
        <v>742000</v>
      </c>
      <c r="E246" s="9"/>
      <c r="F246" s="9"/>
      <c r="G246" s="9"/>
      <c r="H246" s="9"/>
    </row>
    <row r="247" spans="1:8" ht="12" customHeight="1">
      <c r="A247" s="15">
        <v>11</v>
      </c>
      <c r="B247" s="18" t="s">
        <v>106</v>
      </c>
      <c r="C247" s="10">
        <v>19713000</v>
      </c>
      <c r="D247" s="9"/>
      <c r="E247" s="9"/>
      <c r="F247" s="9"/>
      <c r="G247" s="9"/>
      <c r="H247" s="9">
        <f t="shared" si="6"/>
        <v>0</v>
      </c>
    </row>
    <row r="248" spans="1:8" ht="12" customHeight="1">
      <c r="A248" s="15">
        <v>12</v>
      </c>
      <c r="B248" s="18" t="s">
        <v>300</v>
      </c>
      <c r="C248" s="10">
        <v>10419000</v>
      </c>
      <c r="D248" s="9">
        <v>1744769</v>
      </c>
      <c r="E248" s="9">
        <v>6152945</v>
      </c>
      <c r="F248" s="9"/>
      <c r="G248" s="9"/>
      <c r="H248" s="9">
        <f t="shared" si="6"/>
        <v>7897714</v>
      </c>
    </row>
    <row r="249" spans="1:8" ht="12" customHeight="1">
      <c r="A249" s="15">
        <v>13</v>
      </c>
      <c r="B249" s="9" t="s">
        <v>264</v>
      </c>
      <c r="C249" s="10">
        <v>20778600</v>
      </c>
      <c r="D249" s="10"/>
      <c r="E249" s="9">
        <v>16106549</v>
      </c>
      <c r="F249" s="9"/>
      <c r="G249" s="9"/>
      <c r="H249" s="9">
        <f t="shared" si="6"/>
        <v>16106549</v>
      </c>
    </row>
    <row r="250" spans="1:8" ht="12" customHeight="1">
      <c r="A250" s="15">
        <v>14</v>
      </c>
      <c r="B250" s="9" t="s">
        <v>142</v>
      </c>
      <c r="C250" s="10">
        <v>8960800</v>
      </c>
      <c r="D250" s="9"/>
      <c r="E250" s="9">
        <v>12700008</v>
      </c>
      <c r="F250" s="9"/>
      <c r="G250" s="9"/>
      <c r="H250" s="9">
        <f t="shared" si="6"/>
        <v>12700008</v>
      </c>
    </row>
    <row r="251" spans="1:8" ht="12" customHeight="1">
      <c r="A251" s="15">
        <v>15</v>
      </c>
      <c r="B251" s="9" t="s">
        <v>313</v>
      </c>
      <c r="C251" s="10">
        <v>11592600</v>
      </c>
      <c r="D251" s="9">
        <v>4357465</v>
      </c>
      <c r="E251" s="9">
        <v>5754071</v>
      </c>
      <c r="F251" s="9"/>
      <c r="G251" s="9"/>
      <c r="H251" s="9">
        <f t="shared" si="6"/>
        <v>10111536</v>
      </c>
    </row>
    <row r="252" spans="1:8" ht="12" customHeight="1">
      <c r="A252" s="15">
        <v>16</v>
      </c>
      <c r="B252" s="9" t="s">
        <v>117</v>
      </c>
      <c r="C252" s="10">
        <v>5185300</v>
      </c>
      <c r="D252" s="9">
        <v>5185300</v>
      </c>
      <c r="E252" s="9"/>
      <c r="F252" s="9"/>
      <c r="G252" s="9"/>
      <c r="H252" s="9">
        <f t="shared" si="6"/>
        <v>5185300</v>
      </c>
    </row>
    <row r="253" spans="1:8" ht="12" customHeight="1">
      <c r="A253" s="15">
        <v>17</v>
      </c>
      <c r="B253" s="9" t="s">
        <v>98</v>
      </c>
      <c r="C253" s="10">
        <v>13468000</v>
      </c>
      <c r="D253" s="9">
        <v>6529500</v>
      </c>
      <c r="E253" s="9"/>
      <c r="F253" s="9"/>
      <c r="G253" s="9"/>
      <c r="H253" s="9">
        <f t="shared" si="6"/>
        <v>6529500</v>
      </c>
    </row>
    <row r="254" spans="1:8" ht="12" customHeight="1">
      <c r="A254" s="15">
        <v>18</v>
      </c>
      <c r="B254" s="9" t="s">
        <v>108</v>
      </c>
      <c r="C254" s="10">
        <v>11010000</v>
      </c>
      <c r="D254" s="9">
        <v>5307500</v>
      </c>
      <c r="E254" s="9"/>
      <c r="F254" s="9"/>
      <c r="G254" s="9"/>
      <c r="H254" s="9">
        <f t="shared" si="6"/>
        <v>5307500</v>
      </c>
    </row>
    <row r="255" spans="1:8" ht="12" customHeight="1">
      <c r="A255" s="15">
        <v>19</v>
      </c>
      <c r="B255" s="9" t="s">
        <v>306</v>
      </c>
      <c r="C255" s="10">
        <v>5911400</v>
      </c>
      <c r="D255" s="9">
        <v>2557700</v>
      </c>
      <c r="E255" s="9"/>
      <c r="F255" s="9"/>
      <c r="G255" s="9"/>
      <c r="H255" s="9">
        <f t="shared" si="6"/>
        <v>2557700</v>
      </c>
    </row>
    <row r="256" spans="1:8" ht="12" customHeight="1">
      <c r="A256" s="15">
        <v>20</v>
      </c>
      <c r="B256" s="9" t="s">
        <v>146</v>
      </c>
      <c r="C256" s="10">
        <v>4737400</v>
      </c>
      <c r="D256" s="9"/>
      <c r="E256" s="9">
        <v>2260178</v>
      </c>
      <c r="F256" s="9"/>
      <c r="G256" s="9"/>
      <c r="H256" s="9">
        <f t="shared" si="6"/>
        <v>2260178</v>
      </c>
    </row>
    <row r="257" spans="1:8" ht="12" customHeight="1">
      <c r="A257" s="15">
        <v>21</v>
      </c>
      <c r="B257" s="9" t="s">
        <v>156</v>
      </c>
      <c r="C257" s="10">
        <v>21245800</v>
      </c>
      <c r="D257" s="9"/>
      <c r="E257" s="9">
        <v>12201067</v>
      </c>
      <c r="F257" s="9">
        <v>7000000</v>
      </c>
      <c r="G257" s="9"/>
      <c r="H257" s="9">
        <f t="shared" si="6"/>
        <v>19201067</v>
      </c>
    </row>
    <row r="258" spans="1:8" ht="12" customHeight="1">
      <c r="A258" s="15">
        <v>22</v>
      </c>
      <c r="B258" s="9" t="s">
        <v>307</v>
      </c>
      <c r="C258" s="10">
        <v>10859400</v>
      </c>
      <c r="D258" s="9">
        <v>3846679</v>
      </c>
      <c r="E258" s="9">
        <v>7553632</v>
      </c>
      <c r="F258" s="9"/>
      <c r="G258" s="9"/>
      <c r="H258" s="9">
        <f t="shared" si="6"/>
        <v>11400311</v>
      </c>
    </row>
    <row r="259" spans="1:8" ht="12" customHeight="1">
      <c r="A259" s="15">
        <v>23</v>
      </c>
      <c r="B259" s="9" t="s">
        <v>293</v>
      </c>
      <c r="C259" s="10"/>
      <c r="D259" s="9">
        <v>592000</v>
      </c>
      <c r="E259" s="9"/>
      <c r="F259" s="9"/>
      <c r="G259" s="9"/>
      <c r="H259" s="9"/>
    </row>
    <row r="260" spans="1:8" ht="12" customHeight="1">
      <c r="A260" s="15">
        <v>24</v>
      </c>
      <c r="B260" s="9" t="s">
        <v>286</v>
      </c>
      <c r="C260" s="10"/>
      <c r="D260" s="9">
        <v>800500</v>
      </c>
      <c r="E260" s="9"/>
      <c r="F260" s="9"/>
      <c r="G260" s="9"/>
      <c r="H260" s="9"/>
    </row>
    <row r="261" spans="1:8" ht="12" customHeight="1">
      <c r="A261" s="15">
        <v>25</v>
      </c>
      <c r="B261" s="9" t="s">
        <v>311</v>
      </c>
      <c r="C261" s="10">
        <v>8508400</v>
      </c>
      <c r="D261" s="9">
        <v>2050257</v>
      </c>
      <c r="E261" s="9"/>
      <c r="F261" s="9"/>
      <c r="G261" s="9"/>
      <c r="H261" s="9">
        <f t="shared" si="6"/>
        <v>2050257</v>
      </c>
    </row>
    <row r="262" spans="1:8" ht="12" customHeight="1">
      <c r="A262" s="15">
        <v>26</v>
      </c>
      <c r="B262" s="18" t="s">
        <v>133</v>
      </c>
      <c r="C262" s="10">
        <v>7866600</v>
      </c>
      <c r="D262" s="9">
        <v>3933300</v>
      </c>
      <c r="E262" s="9">
        <v>2187462</v>
      </c>
      <c r="F262" s="9"/>
      <c r="G262" s="9"/>
      <c r="H262" s="9">
        <f t="shared" si="6"/>
        <v>6120762</v>
      </c>
    </row>
    <row r="263" spans="1:8" ht="12" customHeight="1">
      <c r="A263" s="15">
        <v>27</v>
      </c>
      <c r="B263" s="9" t="s">
        <v>89</v>
      </c>
      <c r="C263" s="10">
        <v>12081400</v>
      </c>
      <c r="D263" s="9">
        <v>6040700</v>
      </c>
      <c r="E263" s="9">
        <v>5040700</v>
      </c>
      <c r="F263" s="35">
        <v>1161697</v>
      </c>
      <c r="G263" s="35"/>
      <c r="H263" s="9">
        <f t="shared" si="6"/>
        <v>12243097</v>
      </c>
    </row>
    <row r="264" spans="1:8" ht="12" customHeight="1">
      <c r="A264" s="15">
        <v>28</v>
      </c>
      <c r="B264" s="9" t="s">
        <v>86</v>
      </c>
      <c r="C264" s="10">
        <v>9229000</v>
      </c>
      <c r="D264" s="9"/>
      <c r="E264" s="9"/>
      <c r="F264" s="9"/>
      <c r="G264" s="9"/>
      <c r="H264" s="9">
        <f t="shared" si="6"/>
        <v>0</v>
      </c>
    </row>
    <row r="265" spans="1:8" ht="12" customHeight="1">
      <c r="A265" s="15">
        <v>29</v>
      </c>
      <c r="B265" s="9" t="s">
        <v>87</v>
      </c>
      <c r="C265" s="10">
        <v>5667000</v>
      </c>
      <c r="D265" s="9">
        <v>2833500</v>
      </c>
      <c r="E265" s="9"/>
      <c r="F265" s="9"/>
      <c r="G265" s="9"/>
      <c r="H265" s="9">
        <f t="shared" si="6"/>
        <v>2833500</v>
      </c>
    </row>
    <row r="266" spans="1:8" ht="12" customHeight="1">
      <c r="A266" s="15">
        <v>30</v>
      </c>
      <c r="B266" s="9" t="s">
        <v>135</v>
      </c>
      <c r="C266" s="10">
        <v>10370600</v>
      </c>
      <c r="D266" s="9">
        <v>5185300</v>
      </c>
      <c r="E266" s="9"/>
      <c r="F266" s="9"/>
      <c r="G266" s="9"/>
      <c r="H266" s="9">
        <f t="shared" si="6"/>
        <v>5185300</v>
      </c>
    </row>
    <row r="267" spans="1:8" ht="12" customHeight="1">
      <c r="A267" s="15">
        <v>31</v>
      </c>
      <c r="B267" s="9" t="s">
        <v>308</v>
      </c>
      <c r="C267" s="10">
        <v>5591000</v>
      </c>
      <c r="D267" s="9">
        <v>1879341</v>
      </c>
      <c r="E267" s="9"/>
      <c r="F267" s="9"/>
      <c r="G267" s="9"/>
      <c r="H267" s="9">
        <f t="shared" si="6"/>
        <v>1879341</v>
      </c>
    </row>
    <row r="268" spans="1:8" ht="12" customHeight="1">
      <c r="A268" s="15">
        <v>32</v>
      </c>
      <c r="B268" s="9" t="s">
        <v>154</v>
      </c>
      <c r="C268" s="10">
        <v>10762600</v>
      </c>
      <c r="D268" s="9"/>
      <c r="E268" s="9">
        <v>9896820</v>
      </c>
      <c r="F268" s="9"/>
      <c r="G268" s="9"/>
      <c r="H268" s="9">
        <f t="shared" si="6"/>
        <v>9896820</v>
      </c>
    </row>
    <row r="269" spans="1:8" ht="12" customHeight="1">
      <c r="A269" s="15">
        <v>33</v>
      </c>
      <c r="B269" s="9" t="s">
        <v>152</v>
      </c>
      <c r="C269" s="10">
        <v>6002000</v>
      </c>
      <c r="D269" s="9">
        <v>2833500</v>
      </c>
      <c r="E269" s="9">
        <v>1325213</v>
      </c>
      <c r="F269" s="9"/>
      <c r="G269" s="9"/>
      <c r="H269" s="9">
        <f t="shared" si="6"/>
        <v>4158713</v>
      </c>
    </row>
    <row r="270" spans="1:8" ht="12" customHeight="1">
      <c r="A270" s="15">
        <v>34</v>
      </c>
      <c r="B270" s="9" t="s">
        <v>113</v>
      </c>
      <c r="C270" s="10">
        <v>17749800</v>
      </c>
      <c r="D270" s="9">
        <v>8737400</v>
      </c>
      <c r="E270" s="9">
        <v>7303789</v>
      </c>
      <c r="F270" s="9"/>
      <c r="G270" s="9"/>
      <c r="H270" s="9">
        <f t="shared" si="6"/>
        <v>16041189</v>
      </c>
    </row>
    <row r="271" spans="1:8" ht="12" customHeight="1">
      <c r="A271" s="15">
        <v>35</v>
      </c>
      <c r="B271" s="9" t="s">
        <v>96</v>
      </c>
      <c r="C271" s="10">
        <v>10934000</v>
      </c>
      <c r="D271" s="9">
        <v>5269500</v>
      </c>
      <c r="E271" s="9">
        <v>4507427</v>
      </c>
      <c r="F271" s="9"/>
      <c r="G271" s="9"/>
      <c r="H271" s="9">
        <f t="shared" si="6"/>
        <v>9776927</v>
      </c>
    </row>
    <row r="272" spans="1:8" ht="12" customHeight="1">
      <c r="A272" s="15">
        <v>36</v>
      </c>
      <c r="B272" s="9" t="s">
        <v>291</v>
      </c>
      <c r="C272" s="10"/>
      <c r="D272" s="9">
        <v>742000</v>
      </c>
      <c r="E272" s="9">
        <v>3286300</v>
      </c>
      <c r="F272" s="9"/>
      <c r="G272" s="9"/>
      <c r="H272" s="9">
        <f t="shared" si="6"/>
        <v>4028300</v>
      </c>
    </row>
    <row r="273" spans="1:8" ht="12" customHeight="1">
      <c r="A273" s="15">
        <v>37</v>
      </c>
      <c r="B273" s="9" t="s">
        <v>144</v>
      </c>
      <c r="C273" s="10">
        <v>6221800</v>
      </c>
      <c r="D273" s="9"/>
      <c r="E273" s="9"/>
      <c r="F273" s="9"/>
      <c r="G273" s="9"/>
      <c r="H273" s="9">
        <f t="shared" si="6"/>
        <v>0</v>
      </c>
    </row>
    <row r="274" spans="1:8" ht="12" customHeight="1">
      <c r="A274" s="15">
        <v>38</v>
      </c>
      <c r="B274" s="9" t="s">
        <v>134</v>
      </c>
      <c r="C274" s="10">
        <v>8111000</v>
      </c>
      <c r="D274" s="9">
        <v>4055500</v>
      </c>
      <c r="E274" s="9">
        <v>1141819</v>
      </c>
      <c r="F274" s="9"/>
      <c r="G274" s="9"/>
      <c r="H274" s="9">
        <f t="shared" si="6"/>
        <v>5197319</v>
      </c>
    </row>
    <row r="275" spans="1:8" ht="12" customHeight="1">
      <c r="A275" s="15">
        <v>39</v>
      </c>
      <c r="B275" s="9" t="s">
        <v>145</v>
      </c>
      <c r="C275" s="10">
        <v>6400200</v>
      </c>
      <c r="D275" s="9">
        <v>3200100</v>
      </c>
      <c r="E275" s="9">
        <v>2139471</v>
      </c>
      <c r="F275" s="9"/>
      <c r="G275" s="9"/>
      <c r="H275" s="9">
        <f t="shared" si="6"/>
        <v>5339571</v>
      </c>
    </row>
    <row r="276" spans="1:8" ht="12" customHeight="1">
      <c r="A276" s="15">
        <v>40</v>
      </c>
      <c r="B276" s="9" t="s">
        <v>111</v>
      </c>
      <c r="C276" s="10">
        <v>10615000</v>
      </c>
      <c r="D276" s="9">
        <v>5307500</v>
      </c>
      <c r="E276" s="9">
        <v>5059938</v>
      </c>
      <c r="F276" s="9"/>
      <c r="G276" s="9"/>
      <c r="H276" s="9">
        <f t="shared" si="6"/>
        <v>10367438</v>
      </c>
    </row>
    <row r="277" spans="1:8" ht="12" customHeight="1">
      <c r="A277" s="15">
        <v>41</v>
      </c>
      <c r="B277" s="9" t="s">
        <v>153</v>
      </c>
      <c r="C277" s="10">
        <v>9773000</v>
      </c>
      <c r="D277" s="9">
        <v>3753487</v>
      </c>
      <c r="E277" s="9"/>
      <c r="F277" s="9"/>
      <c r="G277" s="9"/>
      <c r="H277" s="9">
        <f t="shared" si="6"/>
        <v>3753487</v>
      </c>
    </row>
    <row r="278" spans="1:8" ht="12" customHeight="1">
      <c r="A278" s="15">
        <v>42</v>
      </c>
      <c r="B278" s="9" t="s">
        <v>289</v>
      </c>
      <c r="C278" s="10">
        <v>17991000</v>
      </c>
      <c r="D278" s="9">
        <v>8995500</v>
      </c>
      <c r="E278" s="9">
        <v>11771881</v>
      </c>
      <c r="F278" s="30">
        <v>8956285</v>
      </c>
      <c r="G278" s="30"/>
      <c r="H278" s="9">
        <f t="shared" si="6"/>
        <v>29723666</v>
      </c>
    </row>
    <row r="279" spans="1:8" ht="12" customHeight="1">
      <c r="A279" s="11" t="s">
        <v>285</v>
      </c>
      <c r="B279" s="14" t="s">
        <v>2</v>
      </c>
      <c r="C279" s="14">
        <f>SUM(C237:C278)</f>
        <v>405826300</v>
      </c>
      <c r="D279" s="7">
        <f>SUM(D237:D278)</f>
        <v>123748525</v>
      </c>
      <c r="E279" s="7">
        <f>SUM(E237:E278)</f>
        <v>126087975</v>
      </c>
      <c r="F279" s="7">
        <f>SUM(F237:F278)</f>
        <v>17117982</v>
      </c>
      <c r="G279" s="7">
        <f>SUM(G237:G278)</f>
        <v>0</v>
      </c>
      <c r="H279" s="24">
        <f t="shared" si="6"/>
        <v>266954482</v>
      </c>
    </row>
    <row r="280" spans="1:8" ht="14.25" customHeight="1">
      <c r="A280" s="11" t="s">
        <v>285</v>
      </c>
      <c r="B280" s="26" t="s">
        <v>351</v>
      </c>
      <c r="C280" s="10"/>
      <c r="D280" s="9"/>
      <c r="E280" s="9"/>
      <c r="F280" s="9"/>
      <c r="G280" s="9"/>
      <c r="H280" s="9">
        <f t="shared" si="6"/>
        <v>0</v>
      </c>
    </row>
    <row r="281" spans="1:8" ht="12" customHeight="1">
      <c r="A281" s="49">
        <v>1</v>
      </c>
      <c r="B281" s="9" t="s">
        <v>227</v>
      </c>
      <c r="C281" s="6">
        <v>3223000</v>
      </c>
      <c r="D281" s="7">
        <v>1611500</v>
      </c>
      <c r="E281" s="9"/>
      <c r="F281" s="24">
        <v>0</v>
      </c>
      <c r="G281" s="24"/>
      <c r="H281" s="9">
        <f t="shared" si="6"/>
        <v>1611500</v>
      </c>
    </row>
    <row r="282" spans="1:8" ht="16.5" customHeight="1">
      <c r="A282" s="11" t="s">
        <v>285</v>
      </c>
      <c r="B282" s="26" t="s">
        <v>352</v>
      </c>
      <c r="C282" s="10"/>
      <c r="D282" s="9"/>
      <c r="E282" s="9"/>
      <c r="F282" s="9"/>
      <c r="G282" s="9"/>
      <c r="H282" s="9">
        <f t="shared" si="6"/>
        <v>0</v>
      </c>
    </row>
    <row r="283" spans="1:8" ht="12" customHeight="1">
      <c r="A283">
        <v>1</v>
      </c>
      <c r="B283" s="9" t="s">
        <v>228</v>
      </c>
      <c r="C283" s="10"/>
      <c r="D283" s="9"/>
      <c r="E283" s="9"/>
      <c r="F283" s="9"/>
      <c r="G283" s="9"/>
      <c r="H283" s="9">
        <f t="shared" si="6"/>
        <v>0</v>
      </c>
    </row>
    <row r="284" spans="1:8" ht="12" customHeight="1">
      <c r="A284" s="15">
        <v>2</v>
      </c>
      <c r="B284" s="9" t="s">
        <v>229</v>
      </c>
      <c r="C284" s="10">
        <v>14341000</v>
      </c>
      <c r="D284" s="9">
        <v>5038177</v>
      </c>
      <c r="E284" s="9"/>
      <c r="F284" s="9"/>
      <c r="G284" s="9"/>
      <c r="H284" s="9">
        <f t="shared" si="6"/>
        <v>5038177</v>
      </c>
    </row>
    <row r="285" spans="1:8" ht="12" customHeight="1">
      <c r="A285" s="13">
        <v>3</v>
      </c>
      <c r="B285" s="9" t="s">
        <v>82</v>
      </c>
      <c r="C285" s="10">
        <v>12249800</v>
      </c>
      <c r="D285" s="9">
        <v>6124900</v>
      </c>
      <c r="E285" s="31">
        <v>3095721</v>
      </c>
      <c r="F285" s="9"/>
      <c r="G285" s="9"/>
      <c r="H285" s="9">
        <f t="shared" si="6"/>
        <v>9220621</v>
      </c>
    </row>
    <row r="286" spans="1:8" ht="12" customHeight="1">
      <c r="A286" s="15">
        <v>4</v>
      </c>
      <c r="B286" s="18" t="s">
        <v>85</v>
      </c>
      <c r="C286" s="10">
        <v>10539000</v>
      </c>
      <c r="D286" s="9">
        <v>5269500</v>
      </c>
      <c r="E286" s="9">
        <v>2636851</v>
      </c>
      <c r="F286" s="9"/>
      <c r="G286" s="9"/>
      <c r="H286" s="9">
        <f t="shared" si="6"/>
        <v>7906351</v>
      </c>
    </row>
    <row r="287" spans="1:8" ht="12" customHeight="1">
      <c r="A287" s="15">
        <v>5</v>
      </c>
      <c r="B287" s="18" t="s">
        <v>265</v>
      </c>
      <c r="C287" s="10">
        <v>592000</v>
      </c>
      <c r="D287" s="9">
        <v>592000</v>
      </c>
      <c r="E287" s="9"/>
      <c r="F287" s="9"/>
      <c r="G287" s="9"/>
      <c r="H287" s="9">
        <f t="shared" si="6"/>
        <v>592000</v>
      </c>
    </row>
    <row r="288" spans="1:8" ht="12" customHeight="1">
      <c r="A288" s="15">
        <v>6</v>
      </c>
      <c r="B288" s="9" t="s">
        <v>230</v>
      </c>
      <c r="C288" s="10">
        <v>6393200</v>
      </c>
      <c r="D288" s="9">
        <v>932501</v>
      </c>
      <c r="E288" s="9"/>
      <c r="F288" s="9"/>
      <c r="G288" s="9"/>
      <c r="H288" s="9">
        <f t="shared" si="6"/>
        <v>932501</v>
      </c>
    </row>
    <row r="289" spans="1:8" ht="12" customHeight="1">
      <c r="A289" s="15">
        <v>7</v>
      </c>
      <c r="B289" s="9" t="s">
        <v>118</v>
      </c>
      <c r="C289" s="10">
        <v>10735000</v>
      </c>
      <c r="D289" s="9"/>
      <c r="E289" s="9"/>
      <c r="F289" s="9"/>
      <c r="G289" s="9"/>
      <c r="H289" s="9">
        <f t="shared" si="6"/>
        <v>0</v>
      </c>
    </row>
    <row r="290" spans="1:8" ht="12" customHeight="1">
      <c r="A290" s="15">
        <v>8</v>
      </c>
      <c r="B290" s="9" t="s">
        <v>231</v>
      </c>
      <c r="C290" s="10">
        <v>8659800</v>
      </c>
      <c r="D290" s="9">
        <v>1901689</v>
      </c>
      <c r="E290" s="9">
        <v>2202426</v>
      </c>
      <c r="F290" s="9"/>
      <c r="G290" s="9"/>
      <c r="H290" s="9">
        <f t="shared" si="6"/>
        <v>4104115</v>
      </c>
    </row>
    <row r="291" spans="1:8" ht="12" customHeight="1">
      <c r="A291" s="15">
        <v>9</v>
      </c>
      <c r="B291" s="9" t="s">
        <v>232</v>
      </c>
      <c r="C291" s="10">
        <v>5479600</v>
      </c>
      <c r="D291" s="9">
        <v>1770400</v>
      </c>
      <c r="E291" s="9"/>
      <c r="F291" s="9"/>
      <c r="G291" s="9"/>
      <c r="H291" s="9">
        <f t="shared" si="6"/>
        <v>1770400</v>
      </c>
    </row>
    <row r="292" spans="1:8" ht="12" customHeight="1">
      <c r="A292" s="15">
        <v>10</v>
      </c>
      <c r="B292" s="9" t="s">
        <v>110</v>
      </c>
      <c r="C292" s="10">
        <v>10539000</v>
      </c>
      <c r="D292" s="9">
        <v>5269500</v>
      </c>
      <c r="E292" s="9"/>
      <c r="F292" s="9">
        <v>3308470</v>
      </c>
      <c r="G292" s="9"/>
      <c r="H292" s="9">
        <f t="shared" si="6"/>
        <v>8577970</v>
      </c>
    </row>
    <row r="293" spans="1:8" ht="12" customHeight="1">
      <c r="A293" s="15">
        <v>11</v>
      </c>
      <c r="B293" s="9" t="s">
        <v>233</v>
      </c>
      <c r="C293" s="10">
        <v>5479600</v>
      </c>
      <c r="D293" s="9"/>
      <c r="E293" s="9">
        <v>2293344</v>
      </c>
      <c r="F293" s="9"/>
      <c r="G293" s="9"/>
      <c r="H293" s="9">
        <f t="shared" si="6"/>
        <v>2293344</v>
      </c>
    </row>
    <row r="294" spans="1:8" ht="12" customHeight="1">
      <c r="A294" s="15">
        <v>12</v>
      </c>
      <c r="B294" s="9" t="s">
        <v>234</v>
      </c>
      <c r="C294" s="10">
        <v>10615000</v>
      </c>
      <c r="D294" s="9"/>
      <c r="E294" s="9">
        <v>4533247</v>
      </c>
      <c r="F294" s="9"/>
      <c r="G294" s="9"/>
      <c r="H294" s="9">
        <f t="shared" si="6"/>
        <v>4533247</v>
      </c>
    </row>
    <row r="295" spans="1:8" ht="12" customHeight="1">
      <c r="A295" s="15">
        <v>13</v>
      </c>
      <c r="B295" s="18" t="s">
        <v>247</v>
      </c>
      <c r="C295" s="10">
        <v>11272200</v>
      </c>
      <c r="D295" s="9">
        <v>5586100</v>
      </c>
      <c r="E295" s="9">
        <v>3092834</v>
      </c>
      <c r="F295" s="9"/>
      <c r="G295" s="9"/>
      <c r="H295" s="9">
        <f t="shared" si="6"/>
        <v>8678934</v>
      </c>
    </row>
    <row r="296" spans="1:8" ht="12" customHeight="1">
      <c r="A296" s="15">
        <v>14</v>
      </c>
      <c r="B296" s="9" t="s">
        <v>104</v>
      </c>
      <c r="C296" s="10">
        <v>36030000</v>
      </c>
      <c r="D296" s="9">
        <v>17639500</v>
      </c>
      <c r="E296" s="9"/>
      <c r="F296" s="9"/>
      <c r="G296" s="9"/>
      <c r="H296" s="9">
        <f t="shared" si="6"/>
        <v>17639500</v>
      </c>
    </row>
    <row r="297" spans="1:8" ht="12" customHeight="1">
      <c r="A297" s="15">
        <v>15</v>
      </c>
      <c r="B297" s="9" t="s">
        <v>235</v>
      </c>
      <c r="C297" s="10">
        <v>10615000</v>
      </c>
      <c r="D297" s="9">
        <v>5307500</v>
      </c>
      <c r="E297" s="9"/>
      <c r="F297" s="9"/>
      <c r="G297" s="9"/>
      <c r="H297" s="9">
        <f t="shared" si="6"/>
        <v>5307500</v>
      </c>
    </row>
    <row r="298" spans="1:8" ht="12" customHeight="1">
      <c r="A298" s="15">
        <v>16</v>
      </c>
      <c r="B298" s="18" t="s">
        <v>101</v>
      </c>
      <c r="C298" s="10">
        <v>10050200</v>
      </c>
      <c r="D298" s="9">
        <v>2679173</v>
      </c>
      <c r="E298" s="9">
        <v>4563438</v>
      </c>
      <c r="F298" s="9"/>
      <c r="G298" s="9"/>
      <c r="H298" s="9">
        <f t="shared" si="6"/>
        <v>7242611</v>
      </c>
    </row>
    <row r="299" spans="1:8" ht="12" customHeight="1">
      <c r="A299" s="15">
        <v>17</v>
      </c>
      <c r="B299" s="9" t="s">
        <v>236</v>
      </c>
      <c r="C299" s="10">
        <v>23015000</v>
      </c>
      <c r="D299" s="9">
        <v>3666571</v>
      </c>
      <c r="E299" s="9">
        <v>14172678</v>
      </c>
      <c r="F299" s="9"/>
      <c r="G299" s="9"/>
      <c r="H299" s="9">
        <f t="shared" si="6"/>
        <v>17839249</v>
      </c>
    </row>
    <row r="300" spans="1:8" ht="12" customHeight="1">
      <c r="A300" s="15">
        <v>18</v>
      </c>
      <c r="B300" s="18" t="s">
        <v>105</v>
      </c>
      <c r="C300" s="10">
        <v>10539000</v>
      </c>
      <c r="D300" s="9">
        <v>1876482</v>
      </c>
      <c r="E300" s="9">
        <v>7631441</v>
      </c>
      <c r="F300" s="9"/>
      <c r="G300" s="9"/>
      <c r="H300" s="9">
        <f t="shared" si="6"/>
        <v>9507923</v>
      </c>
    </row>
    <row r="301" spans="1:8" ht="12" customHeight="1">
      <c r="A301" s="15">
        <v>19</v>
      </c>
      <c r="B301" s="9" t="s">
        <v>141</v>
      </c>
      <c r="C301" s="10">
        <v>10539000</v>
      </c>
      <c r="D301" s="9"/>
      <c r="E301" s="9">
        <v>10182115</v>
      </c>
      <c r="F301" s="9"/>
      <c r="G301" s="9"/>
      <c r="H301" s="9">
        <f t="shared" si="6"/>
        <v>10182115</v>
      </c>
    </row>
    <row r="302" spans="1:8" ht="12" customHeight="1">
      <c r="A302" s="25">
        <f>23+3+24+8+1+9+3+3+9+17+17+13+19+3+23+14+41+1+18+1</f>
        <v>250</v>
      </c>
      <c r="B302" s="14" t="s">
        <v>2</v>
      </c>
      <c r="C302" s="14">
        <f>SUM(C283:C301)</f>
        <v>207683400</v>
      </c>
      <c r="D302" s="25">
        <f>SUM(D283:D301)</f>
        <v>63653993</v>
      </c>
      <c r="E302" s="25">
        <f>SUM(E283:E301)</f>
        <v>54404095</v>
      </c>
      <c r="F302" s="8">
        <f>SUM(F283:F301)</f>
        <v>3308470</v>
      </c>
      <c r="G302" s="8">
        <f>SUM(G283:G301)</f>
        <v>0</v>
      </c>
      <c r="H302" s="24">
        <f t="shared" ref="H302:H309" si="7">SUM(D302:F302)</f>
        <v>121366558</v>
      </c>
    </row>
    <row r="303" spans="1:8" ht="12" customHeight="1">
      <c r="A303" s="25"/>
      <c r="B303" s="14"/>
      <c r="C303" s="14"/>
      <c r="D303" s="25"/>
      <c r="E303" s="25"/>
      <c r="F303" s="8"/>
      <c r="G303" s="8"/>
      <c r="H303" s="7">
        <f t="shared" si="7"/>
        <v>0</v>
      </c>
    </row>
    <row r="304" spans="1:8" ht="12" customHeight="1">
      <c r="A304" s="33" t="s">
        <v>262</v>
      </c>
      <c r="B304" s="9" t="s">
        <v>266</v>
      </c>
      <c r="C304" s="13"/>
      <c r="D304" s="21">
        <v>395778</v>
      </c>
      <c r="E304" s="21"/>
      <c r="F304" s="21"/>
      <c r="G304" s="21"/>
      <c r="H304" s="19">
        <f t="shared" si="7"/>
        <v>395778</v>
      </c>
    </row>
    <row r="305" spans="1:8" ht="12" customHeight="1">
      <c r="A305" s="9"/>
      <c r="B305" s="9" t="s">
        <v>357</v>
      </c>
      <c r="C305" s="10"/>
      <c r="D305" s="19">
        <v>8250</v>
      </c>
      <c r="E305" s="19">
        <v>560000</v>
      </c>
      <c r="F305" s="19"/>
      <c r="G305" s="19"/>
      <c r="H305" s="19">
        <f t="shared" si="7"/>
        <v>568250</v>
      </c>
    </row>
    <row r="306" spans="1:8" ht="12" customHeight="1">
      <c r="A306" s="9"/>
      <c r="B306" s="9" t="s">
        <v>270</v>
      </c>
      <c r="C306" s="10"/>
      <c r="D306" s="19">
        <v>18900000</v>
      </c>
      <c r="E306" s="19"/>
      <c r="F306" s="19"/>
      <c r="G306" s="19"/>
      <c r="H306" s="19">
        <f t="shared" si="7"/>
        <v>18900000</v>
      </c>
    </row>
    <row r="307" spans="1:8" ht="12" customHeight="1">
      <c r="A307" s="9"/>
      <c r="B307" s="9" t="s">
        <v>284</v>
      </c>
      <c r="C307" s="10"/>
      <c r="D307" s="19">
        <v>14061850</v>
      </c>
      <c r="E307" s="19"/>
      <c r="F307" s="19"/>
      <c r="G307" s="19"/>
      <c r="H307" s="19"/>
    </row>
    <row r="308" spans="1:8" ht="12" customHeight="1">
      <c r="A308" s="9"/>
      <c r="B308" s="9" t="s">
        <v>301</v>
      </c>
      <c r="C308" s="10"/>
      <c r="D308" s="19">
        <v>15256252</v>
      </c>
      <c r="E308" s="19">
        <v>21900000</v>
      </c>
      <c r="F308" s="19"/>
      <c r="G308" s="19"/>
      <c r="H308" s="19">
        <f>SUM(D308:F308)</f>
        <v>37156252</v>
      </c>
    </row>
    <row r="309" spans="1:8" ht="12" customHeight="1">
      <c r="A309" s="24" t="s">
        <v>263</v>
      </c>
      <c r="B309" s="13"/>
      <c r="C309" s="10"/>
      <c r="D309" s="7">
        <f>SUM(D304:D308)</f>
        <v>48622130</v>
      </c>
      <c r="E309" s="7">
        <f>SUM(E308)</f>
        <v>21900000</v>
      </c>
      <c r="F309" s="7">
        <f>SUM(F304+F305)</f>
        <v>0</v>
      </c>
      <c r="G309" s="7"/>
      <c r="H309" s="24">
        <f t="shared" si="7"/>
        <v>70522130</v>
      </c>
    </row>
    <row r="310" spans="1:8" ht="12" customHeight="1">
      <c r="A310" s="24"/>
      <c r="B310" s="9"/>
      <c r="C310" s="10"/>
      <c r="D310" s="7"/>
      <c r="E310" s="7"/>
      <c r="F310" s="7"/>
      <c r="G310" s="7"/>
      <c r="H310" s="7"/>
    </row>
    <row r="311" spans="1:8" ht="15.75" customHeight="1">
      <c r="A311" s="26" t="s">
        <v>167</v>
      </c>
      <c r="B311" s="9"/>
      <c r="C311" s="44">
        <f t="shared" ref="C311:H311" si="8">SUM(C309+C302+C281+C279+C235+C220+C191+C186+C160+C157+C153+C138+C119+C100+C89+C84+C79+C68+C58+C32+C27)</f>
        <v>2458654415</v>
      </c>
      <c r="D311" s="44">
        <f t="shared" si="8"/>
        <v>679673536</v>
      </c>
      <c r="E311" s="44">
        <f t="shared" si="8"/>
        <v>505727881</v>
      </c>
      <c r="F311" s="44">
        <f t="shared" si="8"/>
        <v>68428645</v>
      </c>
      <c r="G311" s="44">
        <f t="shared" si="8"/>
        <v>0</v>
      </c>
      <c r="H311" s="44">
        <f t="shared" si="8"/>
        <v>1253830062</v>
      </c>
    </row>
    <row r="312" spans="1:8" ht="12" customHeight="1">
      <c r="A312" s="26"/>
      <c r="B312" s="9"/>
      <c r="C312" s="6"/>
      <c r="D312" s="7"/>
      <c r="E312" s="7"/>
      <c r="F312" s="7"/>
      <c r="G312" s="7"/>
      <c r="H312" s="7"/>
    </row>
    <row r="313" spans="1:8" ht="16.5" customHeight="1">
      <c r="A313" s="26"/>
      <c r="B313" s="27" t="s">
        <v>319</v>
      </c>
      <c r="C313" s="6"/>
      <c r="D313" s="7"/>
      <c r="E313" s="7"/>
      <c r="F313" s="24"/>
      <c r="G313" s="7"/>
      <c r="H313" s="7"/>
    </row>
    <row r="314" spans="1:8" ht="12" customHeight="1">
      <c r="A314" s="26"/>
      <c r="B314" s="9"/>
      <c r="C314" s="6"/>
      <c r="D314" s="7"/>
      <c r="E314" s="7"/>
      <c r="F314" s="7"/>
      <c r="G314" s="7"/>
      <c r="H314" s="7"/>
    </row>
    <row r="315" spans="1:8" ht="12" customHeight="1">
      <c r="A315" s="9"/>
      <c r="B315" s="9"/>
      <c r="C315" s="10"/>
      <c r="D315" s="9"/>
      <c r="E315" s="9"/>
      <c r="F315" s="9"/>
      <c r="G315" s="9"/>
      <c r="H315" s="9"/>
    </row>
    <row r="316" spans="1:8" ht="12" customHeight="1">
      <c r="A316" s="13">
        <v>1</v>
      </c>
      <c r="B316" s="13" t="s">
        <v>238</v>
      </c>
      <c r="C316" s="13">
        <f>C27</f>
        <v>280919000</v>
      </c>
      <c r="D316" s="13">
        <f>D27</f>
        <v>88270128</v>
      </c>
      <c r="E316" s="13">
        <f>E27</f>
        <v>38616421</v>
      </c>
      <c r="F316" s="13">
        <f>F27</f>
        <v>7851832</v>
      </c>
      <c r="G316" s="13"/>
      <c r="H316" s="13">
        <f>H27</f>
        <v>134738381</v>
      </c>
    </row>
    <row r="317" spans="1:8" ht="12" customHeight="1">
      <c r="A317" s="13">
        <v>2</v>
      </c>
      <c r="B317" s="13" t="s">
        <v>4</v>
      </c>
      <c r="C317" s="13">
        <f>C32</f>
        <v>45470800</v>
      </c>
      <c r="D317" s="13">
        <f>D32</f>
        <v>19451738</v>
      </c>
      <c r="E317" s="13">
        <f>E32</f>
        <v>12118500</v>
      </c>
      <c r="F317" s="13">
        <f>F32</f>
        <v>0</v>
      </c>
      <c r="G317" s="13"/>
      <c r="H317" s="13">
        <f>H32</f>
        <v>31570238</v>
      </c>
    </row>
    <row r="318" spans="1:8" ht="12" customHeight="1">
      <c r="A318" s="13">
        <v>3</v>
      </c>
      <c r="B318" s="13" t="s">
        <v>5</v>
      </c>
      <c r="C318" s="13">
        <f>C58</f>
        <v>379330200</v>
      </c>
      <c r="D318" s="13">
        <f>D58</f>
        <v>41489834</v>
      </c>
      <c r="E318" s="13">
        <f>E58</f>
        <v>34766817</v>
      </c>
      <c r="F318" s="13">
        <f>F58</f>
        <v>0</v>
      </c>
      <c r="G318" s="13"/>
      <c r="H318" s="13">
        <f>H58</f>
        <v>76256651</v>
      </c>
    </row>
    <row r="319" spans="1:8" ht="12" customHeight="1">
      <c r="A319" s="13">
        <v>4</v>
      </c>
      <c r="B319" s="13" t="s">
        <v>6</v>
      </c>
      <c r="C319" s="13">
        <f>C68</f>
        <v>67078200</v>
      </c>
      <c r="D319" s="13">
        <f>D68</f>
        <v>26440975</v>
      </c>
      <c r="E319" s="13">
        <f>E68</f>
        <v>26597271</v>
      </c>
      <c r="F319" s="13">
        <f>F68</f>
        <v>11723666</v>
      </c>
      <c r="G319" s="13"/>
      <c r="H319" s="13">
        <f>H68</f>
        <v>64761912</v>
      </c>
    </row>
    <row r="320" spans="1:8" ht="12" customHeight="1">
      <c r="A320" s="13">
        <v>5</v>
      </c>
      <c r="B320" s="13" t="s">
        <v>250</v>
      </c>
      <c r="C320" s="13">
        <f>C79</f>
        <v>9236600</v>
      </c>
      <c r="D320" s="13">
        <f>D79</f>
        <v>1716555</v>
      </c>
      <c r="E320" s="13">
        <f>E79</f>
        <v>0</v>
      </c>
      <c r="F320" s="13">
        <f>F79</f>
        <v>0</v>
      </c>
      <c r="G320" s="13"/>
      <c r="H320" s="13">
        <f>H79</f>
        <v>1716555</v>
      </c>
    </row>
    <row r="321" spans="1:8" ht="12" customHeight="1">
      <c r="A321" s="13">
        <v>6</v>
      </c>
      <c r="B321" s="13" t="s">
        <v>7</v>
      </c>
      <c r="C321" s="13">
        <f>C84</f>
        <v>16051800</v>
      </c>
      <c r="D321" s="13">
        <f>D84</f>
        <v>8025900</v>
      </c>
      <c r="E321" s="13">
        <f>E84</f>
        <v>0</v>
      </c>
      <c r="F321" s="13">
        <f>F84</f>
        <v>0</v>
      </c>
      <c r="G321" s="13"/>
      <c r="H321" s="13">
        <f>H84</f>
        <v>8025900</v>
      </c>
    </row>
    <row r="322" spans="1:8" ht="12" customHeight="1">
      <c r="A322" s="13">
        <v>7</v>
      </c>
      <c r="B322" s="13" t="s">
        <v>8</v>
      </c>
      <c r="C322" s="13">
        <f>C89</f>
        <v>4689400</v>
      </c>
      <c r="D322" s="13">
        <f>D89</f>
        <v>2392700</v>
      </c>
      <c r="E322" s="13">
        <f>E89</f>
        <v>0</v>
      </c>
      <c r="F322" s="13">
        <f>F89</f>
        <v>0</v>
      </c>
      <c r="G322" s="13"/>
      <c r="H322" s="13">
        <f>H89</f>
        <v>2392700</v>
      </c>
    </row>
    <row r="323" spans="1:8" ht="12" customHeight="1">
      <c r="A323" s="13">
        <v>8</v>
      </c>
      <c r="B323" s="13" t="s">
        <v>9</v>
      </c>
      <c r="C323" s="13">
        <f>C100</f>
        <v>57779800</v>
      </c>
      <c r="D323" s="13">
        <f>D100</f>
        <v>7476349</v>
      </c>
      <c r="E323" s="13">
        <f>E100</f>
        <v>7757937</v>
      </c>
      <c r="F323" s="13">
        <f>F100</f>
        <v>12127697</v>
      </c>
      <c r="G323" s="13"/>
      <c r="H323" s="13">
        <f>H100</f>
        <v>27361983</v>
      </c>
    </row>
    <row r="324" spans="1:8" ht="12" customHeight="1">
      <c r="A324" s="13">
        <v>9</v>
      </c>
      <c r="B324" s="13" t="s">
        <v>239</v>
      </c>
      <c r="C324" s="13">
        <f>C119</f>
        <v>103277715</v>
      </c>
      <c r="D324" s="13">
        <f>D119</f>
        <v>21227692</v>
      </c>
      <c r="E324" s="13">
        <f>E119</f>
        <v>25105338</v>
      </c>
      <c r="F324" s="13">
        <f>F119</f>
        <v>5431200</v>
      </c>
      <c r="G324" s="13"/>
      <c r="H324" s="13">
        <f>H119</f>
        <v>51764230</v>
      </c>
    </row>
    <row r="325" spans="1:8" ht="12" customHeight="1">
      <c r="A325" s="13">
        <v>10</v>
      </c>
      <c r="B325" s="13" t="s">
        <v>10</v>
      </c>
      <c r="C325" s="13">
        <f>C138</f>
        <v>168711200</v>
      </c>
      <c r="D325" s="13">
        <f>D138</f>
        <v>44534819</v>
      </c>
      <c r="E325" s="13">
        <f>E138</f>
        <v>40072538</v>
      </c>
      <c r="F325" s="13">
        <f>F138</f>
        <v>0</v>
      </c>
      <c r="G325" s="13"/>
      <c r="H325" s="13">
        <f>H138</f>
        <v>84607357</v>
      </c>
    </row>
    <row r="326" spans="1:8" ht="12" customHeight="1">
      <c r="A326" s="13">
        <v>11</v>
      </c>
      <c r="B326" s="13" t="s">
        <v>11</v>
      </c>
      <c r="C326" s="13">
        <f>C153</f>
        <v>60927800</v>
      </c>
      <c r="D326" s="13">
        <f>D153</f>
        <v>22720597</v>
      </c>
      <c r="E326" s="13">
        <f>E153</f>
        <v>15851612</v>
      </c>
      <c r="F326" s="13">
        <f>F153</f>
        <v>0</v>
      </c>
      <c r="G326" s="13"/>
      <c r="H326" s="13">
        <f>H153</f>
        <v>38572209</v>
      </c>
    </row>
    <row r="327" spans="1:8" ht="12" customHeight="1">
      <c r="A327" s="13">
        <v>12</v>
      </c>
      <c r="B327" s="28" t="s">
        <v>253</v>
      </c>
      <c r="C327" s="13">
        <f>C157</f>
        <v>0</v>
      </c>
      <c r="D327" s="13">
        <f>D157</f>
        <v>0</v>
      </c>
      <c r="E327" s="13">
        <f>E157</f>
        <v>0</v>
      </c>
      <c r="F327" s="13">
        <f>F157</f>
        <v>0</v>
      </c>
      <c r="G327" s="13"/>
      <c r="H327" s="13">
        <f>H157</f>
        <v>0</v>
      </c>
    </row>
    <row r="328" spans="1:8" ht="12" customHeight="1">
      <c r="A328" s="13">
        <v>13</v>
      </c>
      <c r="B328" s="28" t="s">
        <v>258</v>
      </c>
      <c r="C328" s="13">
        <f>C160</f>
        <v>0</v>
      </c>
      <c r="D328" s="13">
        <f>D160</f>
        <v>0</v>
      </c>
      <c r="E328" s="13">
        <f>E160</f>
        <v>0</v>
      </c>
      <c r="F328" s="13">
        <f>F160</f>
        <v>0</v>
      </c>
      <c r="G328" s="13"/>
      <c r="H328" s="13">
        <f>H160</f>
        <v>0</v>
      </c>
    </row>
    <row r="329" spans="1:8" ht="12" customHeight="1">
      <c r="A329" s="13">
        <v>14</v>
      </c>
      <c r="B329" s="13" t="s">
        <v>12</v>
      </c>
      <c r="C329" s="13">
        <f>C186</f>
        <v>232242200</v>
      </c>
      <c r="D329" s="13">
        <f>D186</f>
        <v>71031388</v>
      </c>
      <c r="E329" s="13">
        <f>E186</f>
        <v>31075092</v>
      </c>
      <c r="F329" s="13">
        <f>F186</f>
        <v>4177431</v>
      </c>
      <c r="G329" s="13"/>
      <c r="H329" s="13">
        <f>H186</f>
        <v>106283911</v>
      </c>
    </row>
    <row r="330" spans="1:8" ht="12" customHeight="1">
      <c r="A330" s="13">
        <v>15</v>
      </c>
      <c r="B330" s="13" t="s">
        <v>13</v>
      </c>
      <c r="C330" s="13">
        <f>C191</f>
        <v>17921800</v>
      </c>
      <c r="D330" s="13">
        <f>D191</f>
        <v>8065000</v>
      </c>
      <c r="E330" s="13">
        <f>E191</f>
        <v>0</v>
      </c>
      <c r="F330" s="13">
        <f>F191</f>
        <v>6690367</v>
      </c>
      <c r="G330" s="13"/>
      <c r="H330" s="13">
        <f>H191</f>
        <v>14755367</v>
      </c>
    </row>
    <row r="331" spans="1:8" ht="12" customHeight="1">
      <c r="A331" s="13">
        <v>16</v>
      </c>
      <c r="B331" s="13" t="s">
        <v>14</v>
      </c>
      <c r="C331" s="13">
        <f>C220</f>
        <v>290272200</v>
      </c>
      <c r="D331" s="13">
        <f>D220</f>
        <v>49741068</v>
      </c>
      <c r="E331" s="13">
        <f>E220</f>
        <v>46188199</v>
      </c>
      <c r="F331" s="13">
        <f>F220</f>
        <v>0</v>
      </c>
      <c r="G331" s="13"/>
      <c r="H331" s="13">
        <f>H220</f>
        <v>95929267</v>
      </c>
    </row>
    <row r="332" spans="1:8" ht="12" customHeight="1">
      <c r="A332" s="13">
        <v>17</v>
      </c>
      <c r="B332" s="13" t="s">
        <v>240</v>
      </c>
      <c r="C332" s="13">
        <f>C235</f>
        <v>108013000</v>
      </c>
      <c r="D332" s="13">
        <f>D235</f>
        <v>29452645</v>
      </c>
      <c r="E332" s="13">
        <f>E235</f>
        <v>25186086</v>
      </c>
      <c r="F332" s="13">
        <f>F235</f>
        <v>0</v>
      </c>
      <c r="G332" s="13"/>
      <c r="H332" s="13">
        <f>H235</f>
        <v>54638731</v>
      </c>
    </row>
    <row r="333" spans="1:8" ht="12" customHeight="1">
      <c r="A333" s="13">
        <v>18</v>
      </c>
      <c r="B333" s="13" t="s">
        <v>17</v>
      </c>
      <c r="C333" s="13">
        <f>C279</f>
        <v>405826300</v>
      </c>
      <c r="D333" s="13">
        <f>D279</f>
        <v>123748525</v>
      </c>
      <c r="E333" s="13">
        <f>E279</f>
        <v>126087975</v>
      </c>
      <c r="F333" s="13">
        <f>F279</f>
        <v>17117982</v>
      </c>
      <c r="G333" s="13"/>
      <c r="H333" s="13">
        <f>H279</f>
        <v>266954482</v>
      </c>
    </row>
    <row r="334" spans="1:8" ht="12" customHeight="1">
      <c r="A334" s="13">
        <v>19</v>
      </c>
      <c r="B334" s="13" t="s">
        <v>241</v>
      </c>
      <c r="C334" s="13">
        <f>C281</f>
        <v>3223000</v>
      </c>
      <c r="D334" s="13">
        <f>D281</f>
        <v>1611500</v>
      </c>
      <c r="E334" s="13">
        <f>E281</f>
        <v>0</v>
      </c>
      <c r="F334" s="13">
        <f>F281</f>
        <v>0</v>
      </c>
      <c r="G334" s="13"/>
      <c r="H334" s="13">
        <f>H281</f>
        <v>1611500</v>
      </c>
    </row>
    <row r="335" spans="1:8" ht="12" customHeight="1">
      <c r="A335" s="13">
        <v>20</v>
      </c>
      <c r="B335" s="13" t="s">
        <v>15</v>
      </c>
      <c r="C335" s="13">
        <f>C302</f>
        <v>207683400</v>
      </c>
      <c r="D335" s="13">
        <f>D302</f>
        <v>63653993</v>
      </c>
      <c r="E335" s="13">
        <f>E302</f>
        <v>54404095</v>
      </c>
      <c r="F335" s="13">
        <f>F302</f>
        <v>3308470</v>
      </c>
      <c r="G335" s="13"/>
      <c r="H335" s="13">
        <f>H302</f>
        <v>121366558</v>
      </c>
    </row>
    <row r="336" spans="1:8" ht="12" customHeight="1">
      <c r="A336" s="13"/>
      <c r="B336" s="13"/>
      <c r="C336" s="13"/>
      <c r="D336" s="13"/>
      <c r="E336" s="13"/>
      <c r="F336" s="13"/>
      <c r="G336" s="13"/>
      <c r="H336" s="13"/>
    </row>
    <row r="337" spans="1:8" ht="12" customHeight="1">
      <c r="A337" s="13"/>
      <c r="B337" s="13" t="s">
        <v>262</v>
      </c>
      <c r="C337" s="13">
        <f>C304</f>
        <v>0</v>
      </c>
      <c r="D337" s="13">
        <f>D309</f>
        <v>48622130</v>
      </c>
      <c r="E337" s="13">
        <f>E309</f>
        <v>21900000</v>
      </c>
      <c r="F337" s="13">
        <v>105242</v>
      </c>
      <c r="G337" s="13"/>
      <c r="H337" s="13">
        <f>H309</f>
        <v>70522130</v>
      </c>
    </row>
    <row r="338" spans="1:8" ht="12" customHeight="1">
      <c r="A338" s="13"/>
      <c r="B338" s="13"/>
      <c r="C338" s="13"/>
      <c r="D338" s="13"/>
      <c r="E338" s="13"/>
      <c r="F338" s="13"/>
      <c r="G338" s="13"/>
      <c r="H338" s="13"/>
    </row>
    <row r="339" spans="1:8" ht="12" customHeight="1">
      <c r="A339" s="13"/>
      <c r="B339" s="29" t="s">
        <v>2</v>
      </c>
      <c r="C339" s="30">
        <f>SUM(C316:C337)</f>
        <v>2458654415</v>
      </c>
      <c r="D339" s="30">
        <f>SUM(D316:D337)</f>
        <v>679673536</v>
      </c>
      <c r="E339" s="30">
        <f>SUM(E316:E337)</f>
        <v>505727881</v>
      </c>
      <c r="F339" s="30">
        <f>SUM(F316:F337)</f>
        <v>68533887</v>
      </c>
      <c r="G339" s="30">
        <f>SUM(G316:G337)</f>
        <v>0</v>
      </c>
      <c r="H339" s="30">
        <f>SUM(H316:H338)</f>
        <v>1253830062</v>
      </c>
    </row>
    <row r="340" spans="1:8" ht="12" customHeight="1">
      <c r="A340" s="2"/>
      <c r="B340" s="5"/>
      <c r="C340" s="3"/>
      <c r="D340" s="3"/>
      <c r="E340" s="3"/>
      <c r="F340" s="3"/>
      <c r="G340" s="3"/>
      <c r="H340" s="3"/>
    </row>
    <row r="341" spans="1:8">
      <c r="B341" t="s">
        <v>288</v>
      </c>
    </row>
    <row r="342" spans="1:8">
      <c r="B342" t="s">
        <v>295</v>
      </c>
    </row>
  </sheetData>
  <phoneticPr fontId="0" type="noConversion"/>
  <pageMargins left="0.5" right="0.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1"/>
    </sheetView>
  </sheetViews>
  <sheetFormatPr defaultRowHeight="12.75"/>
  <cols>
    <col min="1" max="1" width="11" customWidth="1"/>
    <col min="2" max="2" width="19" customWidth="1"/>
    <col min="3" max="3" width="15.85546875" customWidth="1"/>
    <col min="4" max="4" width="14.28515625" customWidth="1"/>
  </cols>
  <sheetData>
    <row r="1" spans="1:4" ht="33.75" customHeight="1">
      <c r="A1" s="87" t="s">
        <v>321</v>
      </c>
      <c r="B1" s="88"/>
      <c r="C1" s="89" t="s">
        <v>322</v>
      </c>
      <c r="D1" s="88"/>
    </row>
    <row r="2" spans="1:4">
      <c r="A2" s="45" t="s">
        <v>320</v>
      </c>
      <c r="B2" s="45"/>
      <c r="C2" s="45" t="s">
        <v>320</v>
      </c>
      <c r="D2" s="45"/>
    </row>
    <row r="3" spans="1:4">
      <c r="A3" s="43" t="s">
        <v>185</v>
      </c>
      <c r="B3" s="13">
        <v>5528728</v>
      </c>
      <c r="C3" s="43" t="s">
        <v>180</v>
      </c>
      <c r="D3" s="13">
        <v>5000000</v>
      </c>
    </row>
    <row r="4" spans="1:4">
      <c r="A4" s="43" t="s">
        <v>22</v>
      </c>
      <c r="B4" s="13">
        <v>2853158</v>
      </c>
      <c r="C4" s="43" t="s">
        <v>126</v>
      </c>
      <c r="D4" s="13">
        <v>5000000</v>
      </c>
    </row>
    <row r="5" spans="1:4">
      <c r="A5" s="43" t="s">
        <v>136</v>
      </c>
      <c r="B5" s="13">
        <v>5427500</v>
      </c>
      <c r="C5" s="43" t="s">
        <v>175</v>
      </c>
      <c r="D5" s="13">
        <v>15000000</v>
      </c>
    </row>
    <row r="6" spans="1:4">
      <c r="A6" s="43" t="s">
        <v>124</v>
      </c>
      <c r="B6" s="13">
        <v>5349085</v>
      </c>
      <c r="C6" s="43" t="s">
        <v>158</v>
      </c>
      <c r="D6" s="13">
        <v>4200000</v>
      </c>
    </row>
    <row r="7" spans="1:4">
      <c r="A7" s="43" t="s">
        <v>323</v>
      </c>
      <c r="B7" s="13">
        <v>1549300</v>
      </c>
      <c r="C7" s="43" t="s">
        <v>177</v>
      </c>
      <c r="D7" s="13">
        <v>7048300</v>
      </c>
    </row>
    <row r="8" spans="1:4">
      <c r="A8" s="13"/>
      <c r="B8" s="13"/>
      <c r="C8" s="43" t="s">
        <v>55</v>
      </c>
      <c r="D8" s="13">
        <v>5000000</v>
      </c>
    </row>
    <row r="9" spans="1:4">
      <c r="A9" s="13"/>
      <c r="B9" s="13"/>
      <c r="C9" s="43" t="s">
        <v>198</v>
      </c>
      <c r="D9" s="13">
        <v>2000000</v>
      </c>
    </row>
    <row r="10" spans="1:4">
      <c r="A10" s="13"/>
      <c r="B10" s="13"/>
      <c r="C10" s="43"/>
      <c r="D10" s="13"/>
    </row>
    <row r="11" spans="1:4">
      <c r="A11" s="30" t="s">
        <v>2</v>
      </c>
      <c r="B11" s="30">
        <f>SUM(B3:B10)</f>
        <v>20707771</v>
      </c>
      <c r="C11" s="30"/>
      <c r="D11" s="30">
        <f t="shared" ref="D11" si="0">SUM(D3:D10)</f>
        <v>43248300</v>
      </c>
    </row>
  </sheetData>
  <mergeCells count="2">
    <mergeCell ref="A1:B1"/>
    <mergeCell ref="C1:D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E5" sqref="E5"/>
    </sheetView>
  </sheetViews>
  <sheetFormatPr defaultRowHeight="12.75"/>
  <cols>
    <col min="1" max="1" width="11" customWidth="1"/>
    <col min="2" max="2" width="19" customWidth="1"/>
    <col min="3" max="3" width="15.85546875" customWidth="1"/>
    <col min="4" max="4" width="14.28515625" customWidth="1"/>
  </cols>
  <sheetData>
    <row r="1" spans="1:4" ht="33.75" customHeight="1">
      <c r="A1" s="87" t="s">
        <v>321</v>
      </c>
      <c r="B1" s="88"/>
      <c r="C1" s="89" t="s">
        <v>322</v>
      </c>
      <c r="D1" s="88"/>
    </row>
    <row r="2" spans="1:4">
      <c r="A2" s="45" t="s">
        <v>320</v>
      </c>
      <c r="B2" s="45"/>
      <c r="C2" s="45" t="s">
        <v>320</v>
      </c>
      <c r="D2" s="45"/>
    </row>
    <row r="3" spans="1:4">
      <c r="A3" s="43" t="s">
        <v>324</v>
      </c>
      <c r="B3" s="13">
        <v>2202426</v>
      </c>
      <c r="C3" s="43" t="s">
        <v>74</v>
      </c>
      <c r="D3" s="13">
        <v>10462500</v>
      </c>
    </row>
    <row r="4" spans="1:4">
      <c r="A4" s="43" t="s">
        <v>41</v>
      </c>
      <c r="B4" s="13">
        <v>7115387</v>
      </c>
      <c r="C4" s="43" t="s">
        <v>85</v>
      </c>
      <c r="D4" s="43" t="s">
        <v>325</v>
      </c>
    </row>
    <row r="5" spans="1:4">
      <c r="A5" s="43"/>
      <c r="B5" s="13"/>
      <c r="C5" s="43" t="s">
        <v>151</v>
      </c>
      <c r="D5" s="43" t="s">
        <v>326</v>
      </c>
    </row>
    <row r="6" spans="1:4">
      <c r="A6" s="43"/>
      <c r="B6" s="13"/>
      <c r="C6" s="43"/>
      <c r="D6" s="13"/>
    </row>
    <row r="7" spans="1:4">
      <c r="A7" s="43"/>
      <c r="B7" s="13"/>
      <c r="C7" s="43"/>
      <c r="D7" s="13"/>
    </row>
    <row r="8" spans="1:4">
      <c r="A8" s="13"/>
      <c r="B8" s="13"/>
      <c r="C8" s="43"/>
      <c r="D8" s="13"/>
    </row>
    <row r="9" spans="1:4">
      <c r="A9" s="13"/>
      <c r="B9" s="13"/>
      <c r="C9" s="43"/>
      <c r="D9" s="13"/>
    </row>
    <row r="10" spans="1:4">
      <c r="A10" s="13"/>
      <c r="B10" s="13"/>
      <c r="C10" s="43"/>
      <c r="D10" s="13"/>
    </row>
    <row r="11" spans="1:4">
      <c r="A11" s="30" t="s">
        <v>2</v>
      </c>
      <c r="B11" s="30">
        <f>SUM(B3:B10)</f>
        <v>9317813</v>
      </c>
      <c r="C11" s="30"/>
      <c r="D11" s="30">
        <v>24662500</v>
      </c>
    </row>
  </sheetData>
  <mergeCells count="2">
    <mergeCell ref="A1:B1"/>
    <mergeCell ref="C1:D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3"/>
  <sheetViews>
    <sheetView topLeftCell="A256" workbookViewId="0">
      <selection activeCell="J115" sqref="J115"/>
    </sheetView>
  </sheetViews>
  <sheetFormatPr defaultRowHeight="12.75"/>
  <cols>
    <col min="1" max="1" width="10.42578125" customWidth="1"/>
    <col min="2" max="2" width="14.7109375" customWidth="1"/>
    <col min="3" max="3" width="11.28515625" customWidth="1"/>
    <col min="4" max="4" width="11.85546875" customWidth="1"/>
    <col min="5" max="5" width="10.42578125" customWidth="1"/>
    <col min="6" max="6" width="11.28515625" customWidth="1"/>
    <col min="7" max="7" width="8.140625" customWidth="1"/>
    <col min="8" max="8" width="13.140625" customWidth="1"/>
  </cols>
  <sheetData>
    <row r="1" spans="1:8" ht="17.25">
      <c r="A1" s="1"/>
      <c r="B1" s="4" t="s">
        <v>329</v>
      </c>
      <c r="C1" s="2"/>
      <c r="D1" s="2"/>
      <c r="E1" s="1"/>
      <c r="F1" s="1"/>
      <c r="G1" s="1"/>
      <c r="H1" s="1"/>
    </row>
    <row r="2" spans="1:8" ht="25.5">
      <c r="A2" s="37" t="s">
        <v>3</v>
      </c>
      <c r="B2" s="37" t="s">
        <v>168</v>
      </c>
      <c r="C2" s="38" t="s">
        <v>169</v>
      </c>
      <c r="D2" s="37" t="s">
        <v>0</v>
      </c>
      <c r="E2" s="37" t="s">
        <v>1</v>
      </c>
      <c r="F2" s="37" t="s">
        <v>282</v>
      </c>
      <c r="G2" s="37" t="s">
        <v>283</v>
      </c>
      <c r="H2" s="39" t="s">
        <v>2</v>
      </c>
    </row>
    <row r="3" spans="1:8" ht="15">
      <c r="A3" s="9"/>
      <c r="B3" s="9"/>
      <c r="C3" s="10"/>
      <c r="D3" s="9"/>
      <c r="E3" s="9"/>
      <c r="F3" s="9"/>
      <c r="G3" s="9"/>
      <c r="H3" s="9"/>
    </row>
    <row r="4" spans="1:8" ht="15">
      <c r="A4" s="36" t="s">
        <v>327</v>
      </c>
      <c r="B4" s="9" t="s">
        <v>83</v>
      </c>
      <c r="C4" s="10">
        <v>10539000</v>
      </c>
      <c r="D4" s="9">
        <v>5269500</v>
      </c>
      <c r="E4" s="9"/>
      <c r="F4" s="9"/>
      <c r="G4" s="9"/>
      <c r="H4" s="9">
        <f t="shared" ref="H4:H27" si="0">SUM(D4:F4)</f>
        <v>5269500</v>
      </c>
    </row>
    <row r="5" spans="1:8" ht="15">
      <c r="A5" s="12">
        <v>2</v>
      </c>
      <c r="B5" s="9" t="s">
        <v>164</v>
      </c>
      <c r="C5" s="10">
        <v>7905200</v>
      </c>
      <c r="D5" s="9"/>
      <c r="E5" s="9"/>
      <c r="F5" s="9"/>
      <c r="G5" s="9"/>
      <c r="H5" s="9">
        <f t="shared" si="0"/>
        <v>0</v>
      </c>
    </row>
    <row r="6" spans="1:8" ht="15">
      <c r="A6" s="12">
        <v>3</v>
      </c>
      <c r="B6" s="9" t="s">
        <v>100</v>
      </c>
      <c r="C6" s="10">
        <v>9449600</v>
      </c>
      <c r="D6" s="9">
        <v>4087700</v>
      </c>
      <c r="E6" s="9"/>
      <c r="F6" s="9"/>
      <c r="G6" s="9"/>
      <c r="H6" s="9">
        <f t="shared" si="0"/>
        <v>4087700</v>
      </c>
    </row>
    <row r="7" spans="1:8" ht="15">
      <c r="A7" s="12">
        <v>4</v>
      </c>
      <c r="B7" s="9" t="s">
        <v>305</v>
      </c>
      <c r="C7" s="10">
        <v>10539000</v>
      </c>
      <c r="D7" s="9">
        <v>3131839</v>
      </c>
      <c r="E7" s="9"/>
      <c r="F7" s="9"/>
      <c r="G7" s="9"/>
      <c r="H7" s="9">
        <f t="shared" si="0"/>
        <v>3131839</v>
      </c>
    </row>
    <row r="8" spans="1:8" ht="15">
      <c r="A8" s="12">
        <v>5</v>
      </c>
      <c r="B8" s="9" t="s">
        <v>80</v>
      </c>
      <c r="C8" s="10">
        <v>10934000</v>
      </c>
      <c r="D8" s="9"/>
      <c r="E8" s="9"/>
      <c r="F8" s="9"/>
      <c r="G8" s="9"/>
      <c r="H8" s="9">
        <f t="shared" si="0"/>
        <v>0</v>
      </c>
    </row>
    <row r="9" spans="1:8" ht="15">
      <c r="A9" s="12">
        <v>6</v>
      </c>
      <c r="B9" s="9" t="s">
        <v>140</v>
      </c>
      <c r="C9" s="10">
        <v>8152600</v>
      </c>
      <c r="D9" s="9"/>
      <c r="E9" s="9"/>
      <c r="F9" s="9"/>
      <c r="G9" s="9"/>
      <c r="H9" s="9">
        <f t="shared" si="0"/>
        <v>0</v>
      </c>
    </row>
    <row r="10" spans="1:8" ht="15">
      <c r="A10" s="12">
        <v>7</v>
      </c>
      <c r="B10" s="9" t="s">
        <v>163</v>
      </c>
      <c r="C10" s="10">
        <v>19465600</v>
      </c>
      <c r="D10" s="9"/>
      <c r="E10" s="9"/>
      <c r="F10" s="9"/>
      <c r="G10" s="9"/>
      <c r="H10" s="9">
        <f t="shared" si="0"/>
        <v>0</v>
      </c>
    </row>
    <row r="11" spans="1:8" ht="15">
      <c r="A11" s="12">
        <v>8</v>
      </c>
      <c r="B11" s="9" t="s">
        <v>121</v>
      </c>
      <c r="C11" s="10">
        <v>12983000</v>
      </c>
      <c r="D11" s="9">
        <v>6491500</v>
      </c>
      <c r="E11" s="9"/>
      <c r="F11" s="9"/>
      <c r="G11" s="9"/>
      <c r="H11" s="9">
        <f t="shared" si="0"/>
        <v>6491500</v>
      </c>
    </row>
    <row r="12" spans="1:8" ht="15">
      <c r="A12" s="12">
        <v>9</v>
      </c>
      <c r="B12" s="9" t="s">
        <v>302</v>
      </c>
      <c r="C12" s="10">
        <v>10539000</v>
      </c>
      <c r="D12" s="9">
        <v>2606166</v>
      </c>
      <c r="E12" s="9"/>
      <c r="F12" s="9"/>
      <c r="G12" s="9"/>
      <c r="H12" s="9">
        <f t="shared" si="0"/>
        <v>2606166</v>
      </c>
    </row>
    <row r="13" spans="1:8" ht="15">
      <c r="A13" s="12">
        <v>10</v>
      </c>
      <c r="B13" s="9" t="s">
        <v>137</v>
      </c>
      <c r="C13" s="10">
        <v>21050000</v>
      </c>
      <c r="D13" s="43">
        <v>10255500</v>
      </c>
      <c r="E13" s="9">
        <v>6317969</v>
      </c>
      <c r="F13" s="9"/>
      <c r="G13" s="9"/>
      <c r="H13" s="9">
        <f t="shared" si="0"/>
        <v>16573469</v>
      </c>
    </row>
    <row r="14" spans="1:8" ht="15">
      <c r="A14" s="12">
        <v>11</v>
      </c>
      <c r="B14" s="9" t="s">
        <v>69</v>
      </c>
      <c r="C14" s="10">
        <v>23672200</v>
      </c>
      <c r="D14" s="9">
        <v>11836100</v>
      </c>
      <c r="E14" s="9"/>
      <c r="F14" s="9"/>
      <c r="G14" s="9"/>
      <c r="H14" s="9">
        <f t="shared" si="0"/>
        <v>11836100</v>
      </c>
    </row>
    <row r="15" spans="1:8" ht="15">
      <c r="A15" s="12">
        <v>12</v>
      </c>
      <c r="B15" s="9" t="s">
        <v>99</v>
      </c>
      <c r="C15" s="10">
        <v>10934000</v>
      </c>
      <c r="D15" s="9"/>
      <c r="E15" s="9"/>
      <c r="F15" s="9"/>
      <c r="G15" s="9"/>
      <c r="H15" s="9">
        <f t="shared" si="0"/>
        <v>0</v>
      </c>
    </row>
    <row r="16" spans="1:8" ht="15">
      <c r="A16" s="12">
        <v>13</v>
      </c>
      <c r="B16" s="9" t="s">
        <v>77</v>
      </c>
      <c r="C16" s="10"/>
      <c r="D16" s="9"/>
      <c r="E16" s="13"/>
      <c r="F16" s="9"/>
      <c r="G16" s="9"/>
      <c r="H16" s="9">
        <f t="shared" si="0"/>
        <v>0</v>
      </c>
    </row>
    <row r="17" spans="1:8" ht="15">
      <c r="A17" s="12">
        <v>14</v>
      </c>
      <c r="B17" s="9" t="s">
        <v>95</v>
      </c>
      <c r="C17" s="10">
        <v>6668200</v>
      </c>
      <c r="D17" s="9"/>
      <c r="E17" s="9"/>
      <c r="F17" s="9"/>
      <c r="G17" s="9"/>
      <c r="H17" s="9">
        <f t="shared" si="0"/>
        <v>0</v>
      </c>
    </row>
    <row r="18" spans="1:8" ht="15">
      <c r="A18" s="12">
        <v>15</v>
      </c>
      <c r="B18" s="9" t="s">
        <v>78</v>
      </c>
      <c r="C18" s="10">
        <v>8035000</v>
      </c>
      <c r="D18" s="9">
        <v>4017500</v>
      </c>
      <c r="E18" s="9"/>
      <c r="F18" s="9"/>
      <c r="G18" s="9"/>
      <c r="H18" s="9">
        <f t="shared" si="0"/>
        <v>4017500</v>
      </c>
    </row>
    <row r="19" spans="1:8" ht="15">
      <c r="A19" s="12">
        <v>16</v>
      </c>
      <c r="B19" s="9" t="s">
        <v>115</v>
      </c>
      <c r="C19" s="10">
        <v>9072600</v>
      </c>
      <c r="D19" s="9">
        <v>2320381</v>
      </c>
      <c r="E19" s="9">
        <v>7321442</v>
      </c>
      <c r="F19" s="9"/>
      <c r="G19" s="9"/>
      <c r="H19" s="9">
        <f t="shared" si="0"/>
        <v>9641823</v>
      </c>
    </row>
    <row r="20" spans="1:8" ht="15">
      <c r="A20" s="12">
        <v>17</v>
      </c>
      <c r="B20" s="9" t="s">
        <v>107</v>
      </c>
      <c r="C20" s="10">
        <v>8400000</v>
      </c>
      <c r="D20" s="9"/>
      <c r="E20" s="9"/>
      <c r="F20" s="9"/>
      <c r="G20" s="9"/>
      <c r="H20" s="9">
        <f t="shared" si="0"/>
        <v>0</v>
      </c>
    </row>
    <row r="21" spans="1:8" ht="15">
      <c r="A21" s="12">
        <v>18</v>
      </c>
      <c r="B21" s="9" t="s">
        <v>79</v>
      </c>
      <c r="C21" s="10">
        <v>30331000</v>
      </c>
      <c r="D21" s="9">
        <v>15165500</v>
      </c>
      <c r="E21" s="9"/>
      <c r="F21" s="9"/>
      <c r="G21" s="9"/>
      <c r="H21" s="9">
        <f t="shared" si="0"/>
        <v>15165500</v>
      </c>
    </row>
    <row r="22" spans="1:8" ht="15">
      <c r="A22" s="12">
        <v>19</v>
      </c>
      <c r="B22" s="9" t="s">
        <v>102</v>
      </c>
      <c r="C22" s="10">
        <v>10294600</v>
      </c>
      <c r="D22" s="9">
        <v>5147300</v>
      </c>
      <c r="E22" s="9"/>
      <c r="F22" s="9"/>
      <c r="G22" s="9"/>
      <c r="H22" s="9">
        <f t="shared" si="0"/>
        <v>5147300</v>
      </c>
    </row>
    <row r="23" spans="1:8" ht="15">
      <c r="A23" s="12">
        <v>20</v>
      </c>
      <c r="B23" s="9" t="s">
        <v>162</v>
      </c>
      <c r="C23" s="10">
        <v>18476000</v>
      </c>
      <c r="D23" s="9"/>
      <c r="E23" s="9"/>
      <c r="F23" s="9"/>
      <c r="G23" s="9"/>
      <c r="H23" s="9">
        <f t="shared" si="0"/>
        <v>0</v>
      </c>
    </row>
    <row r="24" spans="1:8" ht="15">
      <c r="A24" s="12">
        <v>21</v>
      </c>
      <c r="B24" s="9" t="s">
        <v>76</v>
      </c>
      <c r="C24" s="10">
        <v>10934000</v>
      </c>
      <c r="D24" s="9"/>
      <c r="E24" s="9"/>
      <c r="F24" s="9"/>
      <c r="G24" s="9"/>
      <c r="H24" s="9">
        <f t="shared" si="0"/>
        <v>0</v>
      </c>
    </row>
    <row r="25" spans="1:8" ht="15">
      <c r="A25" s="12">
        <v>22</v>
      </c>
      <c r="B25" s="9" t="s">
        <v>103</v>
      </c>
      <c r="C25" s="10">
        <v>15487000</v>
      </c>
      <c r="D25" s="9">
        <v>7743500</v>
      </c>
      <c r="E25" s="9"/>
      <c r="F25" s="9"/>
      <c r="G25" s="9"/>
      <c r="H25" s="9">
        <f t="shared" si="0"/>
        <v>7743500</v>
      </c>
    </row>
    <row r="26" spans="1:8" ht="15">
      <c r="A26" s="12">
        <v>23</v>
      </c>
      <c r="B26" s="9" t="s">
        <v>81</v>
      </c>
      <c r="C26" s="10">
        <v>7057400</v>
      </c>
      <c r="D26" s="9">
        <v>3528700</v>
      </c>
      <c r="E26" s="9"/>
      <c r="F26" s="9">
        <v>530390</v>
      </c>
      <c r="G26" s="9"/>
      <c r="H26" s="9">
        <f t="shared" si="0"/>
        <v>4059090</v>
      </c>
    </row>
    <row r="27" spans="1:8" ht="15">
      <c r="A27" s="11"/>
      <c r="B27" s="14" t="s">
        <v>2</v>
      </c>
      <c r="C27" s="14">
        <f>SUM(C4:C26)</f>
        <v>280919000</v>
      </c>
      <c r="D27" s="7">
        <f>SUM(D4:D26)</f>
        <v>81601186</v>
      </c>
      <c r="E27" s="7">
        <f>SUM(E4:E26)</f>
        <v>13639411</v>
      </c>
      <c r="F27" s="7">
        <f>SUM(F4:F26)</f>
        <v>530390</v>
      </c>
      <c r="G27" s="7">
        <f>SUM(G4:G26)</f>
        <v>0</v>
      </c>
      <c r="H27" s="24">
        <f t="shared" si="0"/>
        <v>95770987</v>
      </c>
    </row>
    <row r="28" spans="1:8" ht="15">
      <c r="A28" s="11"/>
      <c r="B28" s="9"/>
      <c r="C28" s="10"/>
      <c r="D28" s="9"/>
      <c r="E28" s="9"/>
      <c r="F28" s="9"/>
      <c r="G28" s="9"/>
      <c r="H28" s="7"/>
    </row>
    <row r="29" spans="1:8" ht="15">
      <c r="A29" s="11" t="s">
        <v>191</v>
      </c>
      <c r="B29" s="9" t="s">
        <v>318</v>
      </c>
      <c r="C29" s="10"/>
      <c r="D29" s="9"/>
      <c r="E29" s="9"/>
      <c r="F29" s="9"/>
      <c r="G29" s="9"/>
      <c r="H29" s="9">
        <f>SUM(D29:F29)</f>
        <v>0</v>
      </c>
    </row>
    <row r="30" spans="1:8" ht="15">
      <c r="A30" s="15">
        <v>2</v>
      </c>
      <c r="B30" s="9" t="s">
        <v>170</v>
      </c>
      <c r="C30" s="10">
        <v>7377800</v>
      </c>
      <c r="D30" s="9">
        <v>3769900</v>
      </c>
      <c r="E30" s="9"/>
      <c r="F30" s="9"/>
      <c r="G30" s="9"/>
      <c r="H30" s="9">
        <f>SUM(D30:F30)</f>
        <v>3769900</v>
      </c>
    </row>
    <row r="31" spans="1:8" ht="15">
      <c r="A31" s="15">
        <v>3</v>
      </c>
      <c r="B31" s="9" t="s">
        <v>296</v>
      </c>
      <c r="C31" s="10">
        <v>23752000</v>
      </c>
      <c r="D31" s="9">
        <v>13076672</v>
      </c>
      <c r="E31" s="9">
        <v>12118500</v>
      </c>
      <c r="F31" s="9"/>
      <c r="G31" s="9"/>
      <c r="H31" s="9">
        <f>SUM(D31:F31)</f>
        <v>25195172</v>
      </c>
    </row>
    <row r="32" spans="1:8" ht="15">
      <c r="A32" s="11"/>
      <c r="B32" s="14" t="s">
        <v>2</v>
      </c>
      <c r="C32" s="16">
        <f>SUM(C29:C31)</f>
        <v>31129800</v>
      </c>
      <c r="D32" s="7">
        <f>SUM(D29:D31)</f>
        <v>16846572</v>
      </c>
      <c r="E32" s="7">
        <f>SUM(E29:E31)</f>
        <v>12118500</v>
      </c>
      <c r="F32" s="7">
        <f>SUM(F29:F31)</f>
        <v>0</v>
      </c>
      <c r="G32" s="7">
        <f>SUM(G29:G31)</f>
        <v>0</v>
      </c>
      <c r="H32" s="7">
        <f>SUM(D32:F32)</f>
        <v>28965072</v>
      </c>
    </row>
    <row r="33" spans="1:8" ht="15">
      <c r="A33" s="11"/>
      <c r="B33" s="9"/>
      <c r="C33" s="10"/>
      <c r="D33" s="9"/>
      <c r="E33" s="9"/>
      <c r="F33" s="9"/>
      <c r="G33" s="9"/>
      <c r="H33" s="7"/>
    </row>
    <row r="34" spans="1:8" ht="15">
      <c r="A34" s="11" t="s">
        <v>190</v>
      </c>
      <c r="B34" s="9" t="s">
        <v>171</v>
      </c>
      <c r="C34" s="17">
        <v>23285000</v>
      </c>
      <c r="D34" s="13"/>
      <c r="E34" s="9"/>
      <c r="F34" s="9"/>
      <c r="G34" s="9"/>
      <c r="H34" s="9">
        <f>SUM(D34:F34)</f>
        <v>0</v>
      </c>
    </row>
    <row r="35" spans="1:8" ht="15">
      <c r="A35" s="15">
        <v>2</v>
      </c>
      <c r="B35" s="9" t="s">
        <v>172</v>
      </c>
      <c r="C35" s="10">
        <v>10126200</v>
      </c>
      <c r="D35" s="9">
        <v>5177100</v>
      </c>
      <c r="E35" s="9"/>
      <c r="F35" s="9"/>
      <c r="G35" s="9"/>
      <c r="H35" s="9">
        <f t="shared" ref="H35:H98" si="1">SUM(D35:F35)</f>
        <v>5177100</v>
      </c>
    </row>
    <row r="36" spans="1:8" ht="15">
      <c r="A36" s="15">
        <v>3</v>
      </c>
      <c r="B36" s="9" t="s">
        <v>260</v>
      </c>
      <c r="C36" s="10">
        <v>14585400</v>
      </c>
      <c r="D36" s="9">
        <v>7510700</v>
      </c>
      <c r="E36" s="9"/>
      <c r="F36" s="9"/>
      <c r="G36" s="9"/>
      <c r="H36" s="9">
        <f t="shared" si="1"/>
        <v>7510700</v>
      </c>
    </row>
    <row r="37" spans="1:8" ht="15">
      <c r="A37" s="15">
        <v>4</v>
      </c>
      <c r="B37" s="9" t="s">
        <v>173</v>
      </c>
      <c r="C37" s="10">
        <v>23503800</v>
      </c>
      <c r="D37" s="9"/>
      <c r="E37" s="9"/>
      <c r="F37" s="9"/>
      <c r="G37" s="9"/>
      <c r="H37" s="9">
        <f t="shared" si="1"/>
        <v>0</v>
      </c>
    </row>
    <row r="38" spans="1:8" ht="15">
      <c r="A38" s="15">
        <v>5</v>
      </c>
      <c r="B38" s="9" t="s">
        <v>174</v>
      </c>
      <c r="C38" s="10">
        <v>11592600</v>
      </c>
      <c r="D38" s="9"/>
      <c r="E38" s="9"/>
      <c r="F38" s="9"/>
      <c r="G38" s="9"/>
      <c r="H38" s="9">
        <f t="shared" si="1"/>
        <v>0</v>
      </c>
    </row>
    <row r="39" spans="1:8" ht="15">
      <c r="A39" s="15">
        <v>6</v>
      </c>
      <c r="B39" s="18" t="s">
        <v>183</v>
      </c>
      <c r="C39" s="10">
        <v>13119000</v>
      </c>
      <c r="D39" s="9">
        <v>6709500</v>
      </c>
      <c r="E39" s="9"/>
      <c r="F39" s="9"/>
      <c r="G39" s="9"/>
      <c r="H39" s="9">
        <f>SUM(D39:F39)</f>
        <v>6709500</v>
      </c>
    </row>
    <row r="40" spans="1:8" ht="15">
      <c r="A40" s="15">
        <v>7</v>
      </c>
      <c r="B40" s="9" t="s">
        <v>175</v>
      </c>
      <c r="C40" s="10">
        <v>60810200</v>
      </c>
      <c r="D40" s="9"/>
      <c r="E40" s="9"/>
      <c r="F40" s="9"/>
      <c r="G40" s="9"/>
      <c r="H40" s="9">
        <f t="shared" si="1"/>
        <v>0</v>
      </c>
    </row>
    <row r="41" spans="1:8" ht="15">
      <c r="A41" s="15">
        <v>8</v>
      </c>
      <c r="B41" s="9" t="s">
        <v>29</v>
      </c>
      <c r="C41" s="10">
        <v>10539000</v>
      </c>
      <c r="D41" s="9"/>
      <c r="E41" s="9"/>
      <c r="F41" s="9"/>
      <c r="G41" s="9"/>
      <c r="H41" s="9">
        <f t="shared" si="1"/>
        <v>0</v>
      </c>
    </row>
    <row r="42" spans="1:8" ht="15">
      <c r="A42" s="15">
        <v>9</v>
      </c>
      <c r="B42" s="9" t="s">
        <v>176</v>
      </c>
      <c r="C42" s="10">
        <v>24459000</v>
      </c>
      <c r="D42" s="9">
        <v>3004500</v>
      </c>
      <c r="E42" s="9">
        <v>11109062</v>
      </c>
      <c r="F42" s="9"/>
      <c r="G42" s="9"/>
      <c r="H42" s="9">
        <f t="shared" si="1"/>
        <v>14113562</v>
      </c>
    </row>
    <row r="43" spans="1:8" ht="15">
      <c r="A43" s="15">
        <v>10</v>
      </c>
      <c r="B43" s="9" t="s">
        <v>177</v>
      </c>
      <c r="C43" s="10">
        <v>14096600</v>
      </c>
      <c r="D43" s="9"/>
      <c r="E43" s="9"/>
      <c r="F43" s="9"/>
      <c r="G43" s="9"/>
      <c r="H43" s="9">
        <f t="shared" si="1"/>
        <v>0</v>
      </c>
    </row>
    <row r="44" spans="1:8" ht="15">
      <c r="A44" s="15">
        <v>11</v>
      </c>
      <c r="B44" s="9" t="s">
        <v>178</v>
      </c>
      <c r="C44" s="10">
        <v>20511000</v>
      </c>
      <c r="D44" s="9"/>
      <c r="E44" s="9"/>
      <c r="F44" s="9"/>
      <c r="G44" s="9"/>
      <c r="H44" s="9">
        <f t="shared" si="1"/>
        <v>0</v>
      </c>
    </row>
    <row r="45" spans="1:8" ht="15">
      <c r="A45" s="15">
        <v>12</v>
      </c>
      <c r="B45" s="9" t="s">
        <v>179</v>
      </c>
      <c r="C45" s="10">
        <v>534000</v>
      </c>
      <c r="D45" s="9"/>
      <c r="E45" s="9"/>
      <c r="F45" s="9"/>
      <c r="G45" s="9"/>
      <c r="H45" s="9">
        <f t="shared" si="1"/>
        <v>0</v>
      </c>
    </row>
    <row r="46" spans="1:8" ht="15">
      <c r="A46" s="15">
        <v>13</v>
      </c>
      <c r="B46" s="9" t="s">
        <v>180</v>
      </c>
      <c r="C46" s="10">
        <v>592000</v>
      </c>
      <c r="D46" s="9"/>
      <c r="E46" s="9"/>
      <c r="F46" s="9"/>
      <c r="G46" s="9"/>
      <c r="H46" s="9">
        <f t="shared" si="1"/>
        <v>0</v>
      </c>
    </row>
    <row r="47" spans="1:8" ht="15">
      <c r="A47" s="15">
        <v>14</v>
      </c>
      <c r="B47" s="9" t="s">
        <v>181</v>
      </c>
      <c r="C47" s="10">
        <v>11242400</v>
      </c>
      <c r="D47" s="9"/>
      <c r="E47" s="9"/>
      <c r="F47" s="9"/>
      <c r="G47" s="9"/>
      <c r="H47" s="9">
        <f t="shared" si="1"/>
        <v>0</v>
      </c>
    </row>
    <row r="48" spans="1:8" ht="15">
      <c r="A48" s="15">
        <v>15</v>
      </c>
      <c r="B48" s="9" t="s">
        <v>55</v>
      </c>
      <c r="C48" s="10">
        <v>11268000</v>
      </c>
      <c r="D48" s="9">
        <v>751034</v>
      </c>
      <c r="E48" s="13"/>
      <c r="F48" s="9"/>
      <c r="G48" s="9"/>
      <c r="H48" s="9">
        <f t="shared" si="1"/>
        <v>751034</v>
      </c>
    </row>
    <row r="49" spans="1:8" ht="15">
      <c r="A49" s="15">
        <v>16</v>
      </c>
      <c r="B49" s="9" t="s">
        <v>182</v>
      </c>
      <c r="C49" s="10">
        <v>22466200</v>
      </c>
      <c r="D49" s="9"/>
      <c r="E49" s="9"/>
      <c r="F49" s="9"/>
      <c r="G49" s="9"/>
      <c r="H49" s="9">
        <f t="shared" si="1"/>
        <v>0</v>
      </c>
    </row>
    <row r="50" spans="1:8" ht="15">
      <c r="A50" s="15">
        <v>17</v>
      </c>
      <c r="B50" s="9" t="s">
        <v>184</v>
      </c>
      <c r="C50" s="10">
        <v>25459000</v>
      </c>
      <c r="D50" s="13">
        <v>13029500</v>
      </c>
      <c r="E50" s="9"/>
      <c r="F50" s="9"/>
      <c r="G50" s="9"/>
      <c r="H50" s="9">
        <f t="shared" si="1"/>
        <v>13029500</v>
      </c>
    </row>
    <row r="51" spans="1:8" ht="15">
      <c r="A51" s="15">
        <v>18</v>
      </c>
      <c r="B51" s="9" t="s">
        <v>68</v>
      </c>
      <c r="C51" s="10">
        <v>10490000</v>
      </c>
      <c r="D51" s="9">
        <v>5307500</v>
      </c>
      <c r="E51" s="9">
        <v>3795209</v>
      </c>
      <c r="F51" s="9"/>
      <c r="G51" s="9"/>
      <c r="H51" s="9">
        <f>SUM(D51:F51)</f>
        <v>9102709</v>
      </c>
    </row>
    <row r="52" spans="1:8" ht="15">
      <c r="A52" s="15">
        <v>19</v>
      </c>
      <c r="B52" s="9" t="s">
        <v>56</v>
      </c>
      <c r="C52" s="10">
        <v>10414000</v>
      </c>
      <c r="D52" s="9"/>
      <c r="E52" s="9"/>
      <c r="F52" s="9"/>
      <c r="G52" s="9"/>
      <c r="H52" s="9">
        <f t="shared" si="1"/>
        <v>0</v>
      </c>
    </row>
    <row r="53" spans="1:8" ht="15">
      <c r="A53" s="15">
        <v>20</v>
      </c>
      <c r="B53" s="9" t="s">
        <v>185</v>
      </c>
      <c r="C53" s="10">
        <v>12325800</v>
      </c>
      <c r="D53" s="13"/>
      <c r="E53" s="9">
        <v>2500000</v>
      </c>
      <c r="F53" s="9"/>
      <c r="G53" s="9"/>
      <c r="H53" s="9">
        <f t="shared" si="1"/>
        <v>2500000</v>
      </c>
    </row>
    <row r="54" spans="1:8" ht="15">
      <c r="A54" s="15">
        <v>21</v>
      </c>
      <c r="B54" s="9" t="s">
        <v>259</v>
      </c>
      <c r="C54" s="10">
        <v>19777800</v>
      </c>
      <c r="D54" s="9"/>
      <c r="E54" s="9"/>
      <c r="F54" s="9"/>
      <c r="G54" s="9"/>
      <c r="H54" s="9">
        <f t="shared" si="1"/>
        <v>0</v>
      </c>
    </row>
    <row r="55" spans="1:8" ht="15">
      <c r="A55" s="15">
        <v>22</v>
      </c>
      <c r="B55" s="9" t="s">
        <v>186</v>
      </c>
      <c r="C55" s="10">
        <v>11103800</v>
      </c>
      <c r="D55" s="34"/>
      <c r="E55" s="9"/>
      <c r="F55" s="13"/>
      <c r="G55" s="13"/>
      <c r="H55" s="9">
        <f t="shared" si="1"/>
        <v>0</v>
      </c>
    </row>
    <row r="56" spans="1:8" ht="15">
      <c r="A56" s="15">
        <v>23</v>
      </c>
      <c r="B56" s="9" t="s">
        <v>187</v>
      </c>
      <c r="C56" s="10">
        <v>17029400</v>
      </c>
      <c r="D56" s="9"/>
      <c r="E56" s="9"/>
      <c r="F56" s="9"/>
      <c r="G56" s="9"/>
      <c r="H56" s="9">
        <f t="shared" si="1"/>
        <v>0</v>
      </c>
    </row>
    <row r="57" spans="1:8" ht="15">
      <c r="A57" s="15">
        <v>24</v>
      </c>
      <c r="B57" s="32" t="s">
        <v>261</v>
      </c>
      <c r="C57" s="10"/>
      <c r="D57" s="9"/>
      <c r="E57" s="9"/>
      <c r="F57" s="9"/>
      <c r="G57" s="9"/>
      <c r="H57" s="9">
        <f>SUM(D57:F57)</f>
        <v>0</v>
      </c>
    </row>
    <row r="58" spans="1:8" ht="15">
      <c r="A58" s="11"/>
      <c r="B58" s="14" t="s">
        <v>2</v>
      </c>
      <c r="C58" s="16">
        <f>SUM(C34:C57)</f>
        <v>379330200</v>
      </c>
      <c r="D58" s="16">
        <f t="shared" ref="D58:H58" si="2">SUM(D34:D57)</f>
        <v>41489834</v>
      </c>
      <c r="E58" s="16">
        <f t="shared" si="2"/>
        <v>17404271</v>
      </c>
      <c r="F58" s="16">
        <f t="shared" si="2"/>
        <v>0</v>
      </c>
      <c r="G58" s="16">
        <f t="shared" si="2"/>
        <v>0</v>
      </c>
      <c r="H58" s="16">
        <f t="shared" si="2"/>
        <v>58894105</v>
      </c>
    </row>
    <row r="59" spans="1:8" ht="15">
      <c r="A59" s="11"/>
      <c r="B59" s="14"/>
      <c r="C59" s="14"/>
      <c r="D59" s="9"/>
      <c r="E59" s="9"/>
      <c r="F59" s="9"/>
      <c r="G59" s="9"/>
      <c r="H59" s="9">
        <f t="shared" si="1"/>
        <v>0</v>
      </c>
    </row>
    <row r="60" spans="1:8" ht="15">
      <c r="A60" s="11" t="s">
        <v>189</v>
      </c>
      <c r="B60" s="9" t="s">
        <v>33</v>
      </c>
      <c r="C60" s="10">
        <v>9129000</v>
      </c>
      <c r="D60" s="9">
        <v>4208736</v>
      </c>
      <c r="E60" s="9"/>
      <c r="F60" s="9">
        <v>844872</v>
      </c>
      <c r="G60" s="9"/>
      <c r="H60" s="9">
        <f t="shared" si="1"/>
        <v>5053608</v>
      </c>
    </row>
    <row r="61" spans="1:8" ht="15">
      <c r="A61" s="15">
        <v>2</v>
      </c>
      <c r="B61" s="9" t="s">
        <v>188</v>
      </c>
      <c r="C61" s="10"/>
      <c r="D61" s="9"/>
      <c r="E61" s="9"/>
      <c r="F61" s="9"/>
      <c r="G61" s="9"/>
      <c r="H61" s="9">
        <f t="shared" si="1"/>
        <v>0</v>
      </c>
    </row>
    <row r="62" spans="1:8" ht="15">
      <c r="A62" s="15">
        <v>3</v>
      </c>
      <c r="B62" s="9" t="s">
        <v>287</v>
      </c>
      <c r="C62" s="10">
        <v>10539000</v>
      </c>
      <c r="D62" s="9">
        <v>4043150</v>
      </c>
      <c r="E62" s="9"/>
      <c r="F62" s="9"/>
      <c r="G62" s="9"/>
      <c r="H62" s="9">
        <f>SUM(D62:F62)</f>
        <v>4043150</v>
      </c>
    </row>
    <row r="63" spans="1:8" ht="15">
      <c r="A63" s="15">
        <v>4</v>
      </c>
      <c r="B63" s="9" t="s">
        <v>125</v>
      </c>
      <c r="C63" s="10">
        <v>4445000</v>
      </c>
      <c r="D63" s="9">
        <v>2267500</v>
      </c>
      <c r="E63" s="9"/>
      <c r="F63" s="9"/>
      <c r="G63" s="9"/>
      <c r="H63" s="9">
        <f t="shared" si="1"/>
        <v>2267500</v>
      </c>
    </row>
    <row r="64" spans="1:8" ht="15">
      <c r="A64" s="15">
        <v>5</v>
      </c>
      <c r="B64" s="9" t="s">
        <v>38</v>
      </c>
      <c r="C64" s="10">
        <v>4369000</v>
      </c>
      <c r="D64" s="9">
        <v>2184500</v>
      </c>
      <c r="E64" s="9"/>
      <c r="F64" s="9">
        <v>1446360</v>
      </c>
      <c r="G64" s="9"/>
      <c r="H64" s="9">
        <f t="shared" si="1"/>
        <v>3630860</v>
      </c>
    </row>
    <row r="65" spans="1:8" ht="15">
      <c r="A65" s="15">
        <v>6</v>
      </c>
      <c r="B65" s="9" t="s">
        <v>48</v>
      </c>
      <c r="C65" s="10">
        <v>25947800</v>
      </c>
      <c r="D65" s="9">
        <v>10272527</v>
      </c>
      <c r="E65" s="9"/>
      <c r="F65" s="9">
        <v>9432434</v>
      </c>
      <c r="G65" s="9"/>
      <c r="H65" s="9">
        <f t="shared" si="1"/>
        <v>19704961</v>
      </c>
    </row>
    <row r="66" spans="1:8" ht="15">
      <c r="A66" s="15">
        <v>7</v>
      </c>
      <c r="B66" s="9" t="s">
        <v>94</v>
      </c>
      <c r="C66" s="10">
        <v>6079800</v>
      </c>
      <c r="D66" s="9"/>
      <c r="E66" s="9"/>
      <c r="F66" s="9"/>
      <c r="G66" s="9"/>
      <c r="H66" s="9">
        <f t="shared" si="1"/>
        <v>0</v>
      </c>
    </row>
    <row r="67" spans="1:8" ht="15">
      <c r="A67" s="15">
        <v>8</v>
      </c>
      <c r="B67" s="9" t="s">
        <v>297</v>
      </c>
      <c r="C67" s="10">
        <v>6568600</v>
      </c>
      <c r="D67" s="9">
        <v>3464562</v>
      </c>
      <c r="E67" s="9"/>
      <c r="F67" s="9"/>
      <c r="G67" s="9"/>
      <c r="H67" s="9">
        <f t="shared" si="1"/>
        <v>3464562</v>
      </c>
    </row>
    <row r="68" spans="1:8" ht="15">
      <c r="A68" s="15"/>
      <c r="B68" s="14" t="s">
        <v>2</v>
      </c>
      <c r="C68" s="16">
        <f>SUM(C60:C67)</f>
        <v>67078200</v>
      </c>
      <c r="D68" s="7">
        <f>SUM(D60:D67)</f>
        <v>26440975</v>
      </c>
      <c r="E68" s="7">
        <f>SUM(E60:E67)</f>
        <v>0</v>
      </c>
      <c r="F68" s="7">
        <f>SUM(F60:F67)</f>
        <v>11723666</v>
      </c>
      <c r="G68" s="7">
        <f>SUM(G60:G67)</f>
        <v>0</v>
      </c>
      <c r="H68" s="24">
        <f t="shared" si="1"/>
        <v>38164641</v>
      </c>
    </row>
    <row r="69" spans="1:8" ht="15">
      <c r="A69" s="11"/>
      <c r="B69" s="14"/>
      <c r="C69" s="14"/>
      <c r="D69" s="9"/>
      <c r="E69" s="9"/>
      <c r="F69" s="9"/>
      <c r="G69" s="9"/>
      <c r="H69" s="9">
        <f t="shared" si="1"/>
        <v>0</v>
      </c>
    </row>
    <row r="70" spans="1:8" ht="15">
      <c r="A70" s="11" t="s">
        <v>249</v>
      </c>
      <c r="B70" s="13" t="s">
        <v>192</v>
      </c>
      <c r="C70" s="10"/>
      <c r="D70" s="9"/>
      <c r="E70" s="9"/>
      <c r="F70" s="9"/>
      <c r="G70" s="9"/>
      <c r="H70" s="9">
        <f t="shared" si="1"/>
        <v>0</v>
      </c>
    </row>
    <row r="71" spans="1:8" ht="15">
      <c r="A71" s="15">
        <v>2</v>
      </c>
      <c r="B71" s="18" t="s">
        <v>248</v>
      </c>
      <c r="C71" s="10"/>
      <c r="D71" s="9"/>
      <c r="E71" s="9"/>
      <c r="F71" s="9"/>
      <c r="G71" s="9"/>
      <c r="H71" s="9">
        <f t="shared" si="1"/>
        <v>0</v>
      </c>
    </row>
    <row r="72" spans="1:8" ht="15">
      <c r="A72" s="15">
        <v>3</v>
      </c>
      <c r="B72" s="13" t="s">
        <v>193</v>
      </c>
      <c r="C72" s="10"/>
      <c r="D72" s="9"/>
      <c r="E72" s="9"/>
      <c r="F72" s="9"/>
      <c r="G72" s="9"/>
      <c r="H72" s="9">
        <f t="shared" si="1"/>
        <v>0</v>
      </c>
    </row>
    <row r="73" spans="1:8" ht="15">
      <c r="A73" s="15">
        <v>4</v>
      </c>
      <c r="B73" s="13" t="s">
        <v>194</v>
      </c>
      <c r="C73" s="10"/>
      <c r="D73" s="9">
        <v>1576500</v>
      </c>
      <c r="E73" s="9"/>
      <c r="F73" s="9"/>
      <c r="G73" s="9"/>
      <c r="H73" s="9">
        <f t="shared" si="1"/>
        <v>1576500</v>
      </c>
    </row>
    <row r="74" spans="1:8" ht="15">
      <c r="A74" s="15">
        <v>5</v>
      </c>
      <c r="B74" s="9" t="s">
        <v>116</v>
      </c>
      <c r="C74" s="10">
        <v>4242800</v>
      </c>
      <c r="D74" s="9"/>
      <c r="E74" s="9"/>
      <c r="F74" s="9"/>
      <c r="G74" s="9"/>
      <c r="H74" s="9">
        <f t="shared" si="1"/>
        <v>0</v>
      </c>
    </row>
    <row r="75" spans="1:8" ht="15">
      <c r="A75" s="15">
        <v>6</v>
      </c>
      <c r="B75" s="9" t="s">
        <v>109</v>
      </c>
      <c r="C75" s="10"/>
      <c r="D75" s="9"/>
      <c r="E75" s="9"/>
      <c r="F75" s="9"/>
      <c r="G75" s="9"/>
      <c r="H75" s="9">
        <f t="shared" si="1"/>
        <v>0</v>
      </c>
    </row>
    <row r="76" spans="1:8" ht="15">
      <c r="A76" s="15">
        <v>7</v>
      </c>
      <c r="B76" s="9" t="s">
        <v>195</v>
      </c>
      <c r="C76" s="10"/>
      <c r="D76" s="9"/>
      <c r="E76" s="9"/>
      <c r="F76" s="9"/>
      <c r="G76" s="9"/>
      <c r="H76" s="9">
        <f t="shared" si="1"/>
        <v>0</v>
      </c>
    </row>
    <row r="77" spans="1:8" ht="15">
      <c r="A77" s="15">
        <v>8</v>
      </c>
      <c r="B77" s="9" t="s">
        <v>84</v>
      </c>
      <c r="C77" s="10"/>
      <c r="D77" s="9"/>
      <c r="E77" s="9"/>
      <c r="F77" s="9"/>
      <c r="G77" s="9"/>
      <c r="H77" s="9">
        <f t="shared" si="1"/>
        <v>0</v>
      </c>
    </row>
    <row r="78" spans="1:8" ht="15">
      <c r="A78" s="15">
        <v>9</v>
      </c>
      <c r="B78" s="9" t="s">
        <v>269</v>
      </c>
      <c r="C78" s="10">
        <v>4993800</v>
      </c>
      <c r="D78" s="9">
        <v>140055</v>
      </c>
      <c r="E78" s="9"/>
      <c r="F78" s="9"/>
      <c r="G78" s="9"/>
      <c r="H78" s="9">
        <f t="shared" si="1"/>
        <v>140055</v>
      </c>
    </row>
    <row r="79" spans="1:8" ht="15">
      <c r="A79" s="11"/>
      <c r="B79" s="14" t="s">
        <v>2</v>
      </c>
      <c r="C79" s="16">
        <f>SUM(C70:C78)</f>
        <v>9236600</v>
      </c>
      <c r="D79" s="7">
        <f>SUM(D70:D78)</f>
        <v>1716555</v>
      </c>
      <c r="E79" s="7">
        <f>SUM(E70:E78)</f>
        <v>0</v>
      </c>
      <c r="F79" s="7">
        <f>SUM(F70:F78)</f>
        <v>0</v>
      </c>
      <c r="G79" s="7">
        <f>SUM(G70:G78)</f>
        <v>0</v>
      </c>
      <c r="H79" s="24">
        <f t="shared" si="1"/>
        <v>1716555</v>
      </c>
    </row>
    <row r="80" spans="1:8" ht="15">
      <c r="A80" s="11"/>
      <c r="B80" s="9"/>
      <c r="C80" s="10"/>
      <c r="D80" s="9"/>
      <c r="E80" s="9"/>
      <c r="F80" s="9"/>
      <c r="G80" s="9"/>
      <c r="H80" s="9">
        <f t="shared" si="1"/>
        <v>0</v>
      </c>
    </row>
    <row r="81" spans="1:8" ht="15">
      <c r="A81" s="11" t="s">
        <v>244</v>
      </c>
      <c r="B81" s="9" t="s">
        <v>196</v>
      </c>
      <c r="C81" s="10"/>
      <c r="D81" s="19"/>
      <c r="E81" s="19"/>
      <c r="F81" s="19"/>
      <c r="G81" s="19"/>
      <c r="H81" s="9">
        <f t="shared" si="1"/>
        <v>0</v>
      </c>
    </row>
    <row r="82" spans="1:8" ht="15">
      <c r="A82" s="15">
        <v>2</v>
      </c>
      <c r="B82" s="9" t="s">
        <v>112</v>
      </c>
      <c r="C82" s="10"/>
      <c r="D82" s="19"/>
      <c r="E82" s="19"/>
      <c r="F82" s="19"/>
      <c r="G82" s="19"/>
      <c r="H82" s="9">
        <f t="shared" si="1"/>
        <v>0</v>
      </c>
    </row>
    <row r="83" spans="1:8" ht="15">
      <c r="A83" s="15">
        <v>3</v>
      </c>
      <c r="B83" s="9" t="s">
        <v>197</v>
      </c>
      <c r="C83" s="10">
        <v>16051800</v>
      </c>
      <c r="D83" s="19">
        <v>8025900</v>
      </c>
      <c r="E83" s="19"/>
      <c r="F83" s="19"/>
      <c r="G83" s="19"/>
      <c r="H83" s="9">
        <f t="shared" si="1"/>
        <v>8025900</v>
      </c>
    </row>
    <row r="84" spans="1:8" ht="15">
      <c r="A84" s="11"/>
      <c r="B84" s="14" t="s">
        <v>2</v>
      </c>
      <c r="C84" s="6">
        <f>SUM(C81:C83)</f>
        <v>16051800</v>
      </c>
      <c r="D84" s="7">
        <f>SUM(D81:D83)</f>
        <v>8025900</v>
      </c>
      <c r="E84" s="7">
        <f>SUM(E81:E83)</f>
        <v>0</v>
      </c>
      <c r="F84" s="7">
        <f>SUM(F81:F83)</f>
        <v>0</v>
      </c>
      <c r="G84" s="7"/>
      <c r="H84" s="9">
        <f t="shared" si="1"/>
        <v>8025900</v>
      </c>
    </row>
    <row r="85" spans="1:8" ht="15">
      <c r="A85" s="11"/>
      <c r="B85" s="9"/>
      <c r="C85" s="10"/>
      <c r="D85" s="9"/>
      <c r="E85" s="9"/>
      <c r="F85" s="9"/>
      <c r="G85" s="9"/>
      <c r="H85" s="9">
        <f t="shared" si="1"/>
        <v>0</v>
      </c>
    </row>
    <row r="86" spans="1:8" ht="15">
      <c r="A86" s="11" t="s">
        <v>245</v>
      </c>
      <c r="B86" s="9" t="s">
        <v>198</v>
      </c>
      <c r="C86" s="10"/>
      <c r="D86" s="7"/>
      <c r="E86" s="9"/>
      <c r="F86" s="9"/>
      <c r="G86" s="9"/>
      <c r="H86" s="9">
        <f t="shared" si="1"/>
        <v>0</v>
      </c>
    </row>
    <row r="87" spans="1:8" ht="15">
      <c r="A87" s="15">
        <v>2</v>
      </c>
      <c r="B87" s="9" t="s">
        <v>139</v>
      </c>
      <c r="C87" s="10"/>
      <c r="D87" s="7"/>
      <c r="E87" s="9"/>
      <c r="F87" s="9"/>
      <c r="G87" s="9"/>
      <c r="H87" s="9">
        <f t="shared" si="1"/>
        <v>0</v>
      </c>
    </row>
    <row r="88" spans="1:8" ht="15">
      <c r="A88" s="15">
        <v>3</v>
      </c>
      <c r="B88" s="9" t="s">
        <v>199</v>
      </c>
      <c r="C88" s="10">
        <v>4689400</v>
      </c>
      <c r="D88" s="19">
        <v>2392700</v>
      </c>
      <c r="E88" s="9"/>
      <c r="F88" s="9"/>
      <c r="G88" s="9"/>
      <c r="H88" s="9">
        <f t="shared" si="1"/>
        <v>2392700</v>
      </c>
    </row>
    <row r="89" spans="1:8" ht="15">
      <c r="A89" s="11"/>
      <c r="B89" s="14" t="s">
        <v>2</v>
      </c>
      <c r="C89" s="6">
        <f>SUM(C86:C88)</f>
        <v>4689400</v>
      </c>
      <c r="D89" s="7">
        <f>SUM(D86:D88)</f>
        <v>2392700</v>
      </c>
      <c r="E89" s="7">
        <f>SUM(E86:E88)</f>
        <v>0</v>
      </c>
      <c r="F89" s="7">
        <f>SUM(F86:F88)</f>
        <v>0</v>
      </c>
      <c r="G89" s="7">
        <f>SUM(G86:G88)</f>
        <v>0</v>
      </c>
      <c r="H89" s="24">
        <f t="shared" si="1"/>
        <v>2392700</v>
      </c>
    </row>
    <row r="90" spans="1:8" ht="15">
      <c r="A90" s="11"/>
      <c r="B90" s="9"/>
      <c r="C90" s="10"/>
      <c r="D90" s="9"/>
      <c r="E90" s="9"/>
      <c r="F90" s="9"/>
      <c r="G90" s="9"/>
      <c r="H90" s="9">
        <f t="shared" si="1"/>
        <v>0</v>
      </c>
    </row>
    <row r="91" spans="1:8" ht="15">
      <c r="A91" s="11" t="s">
        <v>246</v>
      </c>
      <c r="B91" s="9" t="s">
        <v>28</v>
      </c>
      <c r="C91" s="10">
        <v>10050200</v>
      </c>
      <c r="D91" s="9"/>
      <c r="E91" s="9"/>
      <c r="F91" s="9">
        <v>1345553</v>
      </c>
      <c r="G91" s="9"/>
      <c r="H91" s="9">
        <f t="shared" si="1"/>
        <v>1345553</v>
      </c>
    </row>
    <row r="92" spans="1:8" ht="15">
      <c r="A92" s="15">
        <v>2</v>
      </c>
      <c r="B92" s="9" t="s">
        <v>35</v>
      </c>
      <c r="C92" s="10">
        <v>10539000</v>
      </c>
      <c r="D92" s="9"/>
      <c r="E92" s="9"/>
      <c r="F92" s="9">
        <v>2974786</v>
      </c>
      <c r="G92" s="9"/>
      <c r="H92" s="9">
        <f t="shared" si="1"/>
        <v>2974786</v>
      </c>
    </row>
    <row r="93" spans="1:8" ht="15">
      <c r="A93" s="15">
        <v>3</v>
      </c>
      <c r="B93" s="9" t="s">
        <v>47</v>
      </c>
      <c r="C93" s="10">
        <v>6813000</v>
      </c>
      <c r="D93" s="9"/>
      <c r="E93" s="9"/>
      <c r="F93" s="9"/>
      <c r="G93" s="9"/>
      <c r="H93" s="9">
        <f t="shared" si="1"/>
        <v>0</v>
      </c>
    </row>
    <row r="94" spans="1:8" ht="15">
      <c r="A94" s="15">
        <v>4</v>
      </c>
      <c r="B94" s="9" t="s">
        <v>148</v>
      </c>
      <c r="C94" s="10">
        <v>5667000</v>
      </c>
      <c r="D94" s="9">
        <v>2893500</v>
      </c>
      <c r="E94" s="9"/>
      <c r="F94" s="9"/>
      <c r="G94" s="9"/>
      <c r="H94" s="9">
        <f t="shared" si="1"/>
        <v>2893500</v>
      </c>
    </row>
    <row r="95" spans="1:8" ht="15">
      <c r="A95" s="15">
        <v>5</v>
      </c>
      <c r="B95" s="9" t="s">
        <v>126</v>
      </c>
      <c r="C95" s="10">
        <v>8415400</v>
      </c>
      <c r="D95" s="9">
        <v>3469500</v>
      </c>
      <c r="E95" s="9"/>
      <c r="F95" s="9">
        <v>3840093</v>
      </c>
      <c r="G95" s="9"/>
      <c r="H95" s="9">
        <f t="shared" si="1"/>
        <v>7309593</v>
      </c>
    </row>
    <row r="96" spans="1:8" ht="15">
      <c r="A96" s="15">
        <v>6</v>
      </c>
      <c r="B96" s="9" t="s">
        <v>22</v>
      </c>
      <c r="C96" s="10">
        <v>5101600</v>
      </c>
      <c r="D96" s="9"/>
      <c r="E96" s="9"/>
      <c r="F96" s="9"/>
      <c r="G96" s="9"/>
      <c r="H96" s="9">
        <f t="shared" si="1"/>
        <v>0</v>
      </c>
    </row>
    <row r="97" spans="1:8" ht="15">
      <c r="A97" s="15">
        <v>7</v>
      </c>
      <c r="B97" s="9" t="s">
        <v>150</v>
      </c>
      <c r="C97" s="10">
        <v>8290400</v>
      </c>
      <c r="D97" s="9"/>
      <c r="E97" s="9"/>
      <c r="F97" s="9">
        <v>3967265</v>
      </c>
      <c r="G97" s="9"/>
      <c r="H97" s="9">
        <f t="shared" si="1"/>
        <v>3967265</v>
      </c>
    </row>
    <row r="98" spans="1:8" ht="15">
      <c r="A98" s="15">
        <v>8</v>
      </c>
      <c r="B98" s="9" t="s">
        <v>200</v>
      </c>
      <c r="C98" s="10"/>
      <c r="D98" s="9"/>
      <c r="E98" s="9"/>
      <c r="F98" s="9"/>
      <c r="G98" s="9"/>
      <c r="H98" s="9">
        <f t="shared" si="1"/>
        <v>0</v>
      </c>
    </row>
    <row r="99" spans="1:8" ht="15">
      <c r="A99" s="15">
        <v>9</v>
      </c>
      <c r="B99" s="9" t="s">
        <v>39</v>
      </c>
      <c r="C99" s="10">
        <v>2658200</v>
      </c>
      <c r="D99" s="9">
        <v>1113349</v>
      </c>
      <c r="E99" s="9"/>
      <c r="F99" s="9"/>
      <c r="G99" s="9"/>
      <c r="H99" s="9">
        <f t="shared" ref="H99:H162" si="3">SUM(D99:F99)</f>
        <v>1113349</v>
      </c>
    </row>
    <row r="100" spans="1:8" ht="15">
      <c r="A100" s="11"/>
      <c r="B100" s="14" t="s">
        <v>2</v>
      </c>
      <c r="C100" s="16">
        <f>SUM(C91:C99)</f>
        <v>57534800</v>
      </c>
      <c r="D100" s="7">
        <f>SUM(D91:D99)</f>
        <v>7476349</v>
      </c>
      <c r="E100" s="7">
        <f>SUM(E91:E99)</f>
        <v>0</v>
      </c>
      <c r="F100" s="7">
        <f>SUM(F91:F99)</f>
        <v>12127697</v>
      </c>
      <c r="G100" s="7">
        <f>SUM(G91:G99)</f>
        <v>0</v>
      </c>
      <c r="H100" s="24">
        <f t="shared" si="3"/>
        <v>19604046</v>
      </c>
    </row>
    <row r="101" spans="1:8" ht="15">
      <c r="A101" s="11"/>
      <c r="B101" s="9"/>
      <c r="C101" s="10"/>
      <c r="D101" s="9"/>
      <c r="E101" s="9"/>
      <c r="F101" s="9"/>
      <c r="G101" s="9"/>
      <c r="H101" s="9">
        <f t="shared" si="3"/>
        <v>0</v>
      </c>
    </row>
    <row r="102" spans="1:8" ht="15">
      <c r="A102" s="11" t="s">
        <v>205</v>
      </c>
      <c r="B102" s="9" t="s">
        <v>151</v>
      </c>
      <c r="C102" s="10">
        <v>14341000</v>
      </c>
      <c r="D102" s="9"/>
      <c r="E102" s="9"/>
      <c r="F102" s="9"/>
      <c r="G102" s="9"/>
      <c r="H102" s="9">
        <f t="shared" si="3"/>
        <v>0</v>
      </c>
    </row>
    <row r="103" spans="1:8" ht="15">
      <c r="A103" s="15">
        <v>2</v>
      </c>
      <c r="B103" s="9" t="s">
        <v>58</v>
      </c>
      <c r="C103" s="10">
        <v>7546200</v>
      </c>
      <c r="D103" s="9">
        <v>1466289</v>
      </c>
      <c r="E103" s="9"/>
      <c r="F103" s="9"/>
      <c r="G103" s="9"/>
      <c r="H103" s="9">
        <f t="shared" si="3"/>
        <v>1466289</v>
      </c>
    </row>
    <row r="104" spans="1:8" ht="15">
      <c r="A104" s="15">
        <v>3</v>
      </c>
      <c r="B104" s="18" t="s">
        <v>57</v>
      </c>
      <c r="C104" s="10">
        <v>10659000</v>
      </c>
      <c r="D104" s="9">
        <v>3041679</v>
      </c>
      <c r="E104" s="9"/>
      <c r="F104" s="9"/>
      <c r="G104" s="9"/>
      <c r="H104" s="9">
        <f t="shared" si="3"/>
        <v>3041679</v>
      </c>
    </row>
    <row r="105" spans="1:8" ht="15">
      <c r="A105" s="15">
        <v>4</v>
      </c>
      <c r="B105" s="9" t="s">
        <v>127</v>
      </c>
      <c r="C105" s="10">
        <v>2734200</v>
      </c>
      <c r="D105" s="9">
        <v>1367100</v>
      </c>
      <c r="E105" s="9"/>
      <c r="F105" s="9"/>
      <c r="G105" s="9"/>
      <c r="H105" s="9">
        <f t="shared" si="3"/>
        <v>1367100</v>
      </c>
    </row>
    <row r="106" spans="1:8" ht="15">
      <c r="A106" s="15">
        <v>5</v>
      </c>
      <c r="B106" s="9" t="s">
        <v>201</v>
      </c>
      <c r="C106" s="10">
        <v>7133400</v>
      </c>
      <c r="D106" s="9"/>
      <c r="E106" s="9"/>
      <c r="F106" s="9"/>
      <c r="G106" s="9"/>
      <c r="H106" s="9">
        <v>7546200</v>
      </c>
    </row>
    <row r="107" spans="1:8" ht="15">
      <c r="A107" s="15">
        <v>6</v>
      </c>
      <c r="B107" s="9" t="s">
        <v>16</v>
      </c>
      <c r="C107" s="10">
        <v>10659000</v>
      </c>
      <c r="D107" s="9">
        <v>5147300</v>
      </c>
      <c r="E107" s="9">
        <v>3969001</v>
      </c>
      <c r="F107" s="9"/>
      <c r="G107" s="9"/>
      <c r="H107" s="9">
        <f t="shared" si="3"/>
        <v>9116301</v>
      </c>
    </row>
    <row r="108" spans="1:8" ht="15">
      <c r="A108" s="15">
        <v>7</v>
      </c>
      <c r="B108" s="9" t="s">
        <v>120</v>
      </c>
      <c r="C108" s="10">
        <v>2001000</v>
      </c>
      <c r="D108" s="9"/>
      <c r="E108" s="9"/>
      <c r="F108" s="9"/>
      <c r="G108" s="9"/>
      <c r="H108" s="9">
        <f t="shared" si="3"/>
        <v>0</v>
      </c>
    </row>
    <row r="109" spans="1:8" ht="15">
      <c r="A109" s="15">
        <v>8</v>
      </c>
      <c r="B109" s="9" t="s">
        <v>202</v>
      </c>
      <c r="C109" s="10">
        <v>2489800</v>
      </c>
      <c r="D109" s="9"/>
      <c r="E109" s="9"/>
      <c r="F109" s="9"/>
      <c r="G109" s="9"/>
      <c r="H109" s="9">
        <f t="shared" si="3"/>
        <v>0</v>
      </c>
    </row>
    <row r="110" spans="1:8" ht="15">
      <c r="A110" s="15">
        <v>9</v>
      </c>
      <c r="B110" s="9" t="s">
        <v>129</v>
      </c>
      <c r="C110" s="10">
        <v>12627515</v>
      </c>
      <c r="D110" s="13"/>
      <c r="E110" s="9"/>
      <c r="F110" s="13">
        <v>5431200</v>
      </c>
      <c r="G110" s="9"/>
      <c r="H110" s="9">
        <f t="shared" si="3"/>
        <v>5431200</v>
      </c>
    </row>
    <row r="111" spans="1:8" ht="15">
      <c r="A111" s="15">
        <v>10</v>
      </c>
      <c r="B111" s="9" t="s">
        <v>70</v>
      </c>
      <c r="C111" s="10">
        <v>9393000</v>
      </c>
      <c r="D111" s="9">
        <v>3908745</v>
      </c>
      <c r="E111" s="9"/>
      <c r="F111" s="9"/>
      <c r="G111" s="9"/>
      <c r="H111" s="9">
        <f t="shared" si="3"/>
        <v>3908745</v>
      </c>
    </row>
    <row r="112" spans="1:8" ht="15">
      <c r="A112" s="15">
        <v>11</v>
      </c>
      <c r="B112" s="9" t="s">
        <v>203</v>
      </c>
      <c r="C112" s="10"/>
      <c r="D112" s="9">
        <v>592000</v>
      </c>
      <c r="E112" s="9"/>
      <c r="F112" s="9"/>
      <c r="G112" s="9"/>
      <c r="H112" s="9">
        <f t="shared" si="3"/>
        <v>592000</v>
      </c>
    </row>
    <row r="113" spans="1:8" ht="15">
      <c r="A113" s="15">
        <v>12</v>
      </c>
      <c r="B113" s="9" t="s">
        <v>73</v>
      </c>
      <c r="C113" s="10">
        <v>6964000</v>
      </c>
      <c r="D113" s="9"/>
      <c r="E113" s="9"/>
      <c r="F113" s="9"/>
      <c r="G113" s="9"/>
      <c r="H113" s="9">
        <f t="shared" si="3"/>
        <v>0</v>
      </c>
    </row>
    <row r="114" spans="1:8" ht="15">
      <c r="A114" s="15">
        <v>13</v>
      </c>
      <c r="B114" s="9" t="s">
        <v>138</v>
      </c>
      <c r="C114" s="10">
        <v>6469200</v>
      </c>
      <c r="D114" s="9"/>
      <c r="E114" s="9"/>
      <c r="F114" s="9"/>
      <c r="G114" s="9"/>
      <c r="H114" s="9">
        <f t="shared" si="3"/>
        <v>0</v>
      </c>
    </row>
    <row r="115" spans="1:8" ht="15">
      <c r="A115" s="15">
        <v>14</v>
      </c>
      <c r="B115" s="9" t="s">
        <v>119</v>
      </c>
      <c r="C115" s="10"/>
      <c r="D115" s="9"/>
      <c r="E115" s="9"/>
      <c r="F115" s="9"/>
      <c r="G115" s="9"/>
      <c r="H115" s="9">
        <f t="shared" si="3"/>
        <v>0</v>
      </c>
    </row>
    <row r="116" spans="1:8" ht="15">
      <c r="A116" s="15">
        <v>15</v>
      </c>
      <c r="B116" s="9" t="s">
        <v>204</v>
      </c>
      <c r="C116" s="10">
        <v>2001000</v>
      </c>
      <c r="D116" s="9"/>
      <c r="E116" s="9"/>
      <c r="F116" s="9"/>
      <c r="G116" s="9"/>
      <c r="H116" s="9">
        <f t="shared" si="3"/>
        <v>0</v>
      </c>
    </row>
    <row r="117" spans="1:8" ht="15">
      <c r="A117" s="15">
        <v>16</v>
      </c>
      <c r="B117" s="9" t="s">
        <v>20</v>
      </c>
      <c r="C117" s="10">
        <v>7057400</v>
      </c>
      <c r="D117" s="9">
        <v>3528700</v>
      </c>
      <c r="E117" s="9"/>
      <c r="F117" s="9"/>
      <c r="G117" s="9"/>
      <c r="H117" s="9">
        <f t="shared" si="3"/>
        <v>3528700</v>
      </c>
    </row>
    <row r="118" spans="1:8" ht="15">
      <c r="A118" s="15">
        <v>17</v>
      </c>
      <c r="B118" s="9" t="s">
        <v>128</v>
      </c>
      <c r="C118" s="10"/>
      <c r="D118" s="9"/>
      <c r="E118" s="9"/>
      <c r="F118" s="9"/>
      <c r="G118" s="9"/>
      <c r="H118" s="9">
        <f t="shared" si="3"/>
        <v>0</v>
      </c>
    </row>
    <row r="119" spans="1:8" ht="15">
      <c r="A119" s="11"/>
      <c r="B119" s="14" t="s">
        <v>2</v>
      </c>
      <c r="C119" s="16">
        <f>SUM(C102:C118)</f>
        <v>102075715</v>
      </c>
      <c r="D119" s="7">
        <f>SUM(D102:D118)</f>
        <v>19051813</v>
      </c>
      <c r="E119" s="7">
        <f>SUM(E102:E118)</f>
        <v>3969001</v>
      </c>
      <c r="F119" s="7">
        <f>SUM(F102:F118)</f>
        <v>5431200</v>
      </c>
      <c r="G119" s="7">
        <f>SUM(G102:G118)</f>
        <v>0</v>
      </c>
      <c r="H119" s="24">
        <f t="shared" si="3"/>
        <v>28452014</v>
      </c>
    </row>
    <row r="120" spans="1:8" ht="15">
      <c r="A120" s="11"/>
      <c r="B120" s="14"/>
      <c r="C120" s="14"/>
      <c r="D120" s="9"/>
      <c r="E120" s="9"/>
      <c r="F120" s="9"/>
      <c r="G120" s="9"/>
      <c r="H120" s="9">
        <f t="shared" si="3"/>
        <v>0</v>
      </c>
    </row>
    <row r="121" spans="1:8" ht="15">
      <c r="A121" s="11" t="s">
        <v>207</v>
      </c>
      <c r="B121" s="9" t="s">
        <v>149</v>
      </c>
      <c r="C121" s="10">
        <v>10615000</v>
      </c>
      <c r="D121" s="9">
        <v>5307500</v>
      </c>
      <c r="E121" s="9">
        <v>7149766</v>
      </c>
      <c r="F121" s="9"/>
      <c r="G121" s="9"/>
      <c r="H121" s="9">
        <f t="shared" si="3"/>
        <v>12457266</v>
      </c>
    </row>
    <row r="122" spans="1:8" ht="15">
      <c r="A122" s="15">
        <v>2</v>
      </c>
      <c r="B122" s="9" t="s">
        <v>123</v>
      </c>
      <c r="C122" s="10">
        <v>10615000</v>
      </c>
      <c r="D122" s="9"/>
      <c r="E122" s="9"/>
      <c r="F122" s="9"/>
      <c r="G122" s="9"/>
      <c r="H122" s="9">
        <f t="shared" si="3"/>
        <v>0</v>
      </c>
    </row>
    <row r="123" spans="1:8" ht="15">
      <c r="A123" s="15">
        <v>3</v>
      </c>
      <c r="B123" s="9" t="s">
        <v>158</v>
      </c>
      <c r="C123" s="10">
        <v>10615000</v>
      </c>
      <c r="D123" s="9">
        <v>5307500</v>
      </c>
      <c r="E123" s="9"/>
      <c r="F123" s="9"/>
      <c r="G123" s="9"/>
      <c r="H123" s="9">
        <f t="shared" si="3"/>
        <v>5307500</v>
      </c>
    </row>
    <row r="124" spans="1:8" ht="15">
      <c r="A124" s="15">
        <v>4</v>
      </c>
      <c r="B124" s="9" t="s">
        <v>160</v>
      </c>
      <c r="C124" s="10">
        <v>23015000</v>
      </c>
      <c r="D124" s="9"/>
      <c r="E124" s="9"/>
      <c r="F124" s="9"/>
      <c r="G124" s="9"/>
      <c r="H124" s="9">
        <f t="shared" si="3"/>
        <v>0</v>
      </c>
    </row>
    <row r="125" spans="1:8" ht="15">
      <c r="A125" s="15">
        <v>5</v>
      </c>
      <c r="B125" s="18" t="s">
        <v>316</v>
      </c>
      <c r="C125" s="10">
        <v>10615000</v>
      </c>
      <c r="D125" s="9">
        <v>6898620</v>
      </c>
      <c r="E125" s="9"/>
      <c r="F125" s="9"/>
      <c r="G125" s="9"/>
      <c r="H125" s="9">
        <f t="shared" si="3"/>
        <v>6898620</v>
      </c>
    </row>
    <row r="126" spans="1:8" ht="15">
      <c r="A126" s="15">
        <v>6</v>
      </c>
      <c r="B126" s="9" t="s">
        <v>122</v>
      </c>
      <c r="C126" s="10">
        <v>10615000</v>
      </c>
      <c r="D126" s="9"/>
      <c r="E126" s="9"/>
      <c r="F126" s="9"/>
      <c r="G126" s="9"/>
      <c r="H126" s="9">
        <f t="shared" si="3"/>
        <v>0</v>
      </c>
    </row>
    <row r="127" spans="1:8" ht="15">
      <c r="A127" s="15">
        <v>7</v>
      </c>
      <c r="B127" s="9" t="s">
        <v>30</v>
      </c>
      <c r="C127" s="10">
        <v>10539000</v>
      </c>
      <c r="D127" s="10">
        <v>5269500</v>
      </c>
      <c r="E127" s="9">
        <v>3680722</v>
      </c>
      <c r="F127" s="9"/>
      <c r="G127" s="9"/>
      <c r="H127" s="9">
        <f t="shared" si="3"/>
        <v>8950222</v>
      </c>
    </row>
    <row r="128" spans="1:8" ht="15">
      <c r="A128" s="15">
        <v>8</v>
      </c>
      <c r="B128" s="9" t="s">
        <v>136</v>
      </c>
      <c r="C128" s="10">
        <v>10615000</v>
      </c>
      <c r="D128" s="9">
        <v>2877472</v>
      </c>
      <c r="E128" s="9">
        <v>5427500</v>
      </c>
      <c r="F128" s="9"/>
      <c r="G128" s="9"/>
      <c r="H128" s="9">
        <f t="shared" si="3"/>
        <v>8304972</v>
      </c>
    </row>
    <row r="129" spans="1:9" ht="12" customHeight="1">
      <c r="A129" s="15">
        <v>9</v>
      </c>
      <c r="B129" s="9" t="s">
        <v>312</v>
      </c>
      <c r="C129" s="10">
        <v>3772600</v>
      </c>
      <c r="D129" s="9">
        <v>3726011</v>
      </c>
      <c r="E129" s="9"/>
      <c r="F129" s="9"/>
      <c r="G129" s="9"/>
      <c r="H129" s="9">
        <f t="shared" si="3"/>
        <v>3726011</v>
      </c>
    </row>
    <row r="130" spans="1:9" ht="12" customHeight="1">
      <c r="A130" s="15">
        <v>10</v>
      </c>
      <c r="B130" s="9" t="s">
        <v>206</v>
      </c>
      <c r="C130" s="10">
        <v>4399200</v>
      </c>
      <c r="D130" s="9"/>
      <c r="E130" s="9"/>
      <c r="F130" s="9"/>
      <c r="G130" s="9"/>
      <c r="H130" s="9">
        <f t="shared" si="3"/>
        <v>0</v>
      </c>
    </row>
    <row r="131" spans="1:9" ht="12" customHeight="1">
      <c r="A131" s="15">
        <v>11</v>
      </c>
      <c r="B131" s="9" t="s">
        <v>298</v>
      </c>
      <c r="C131" s="10">
        <v>6889000</v>
      </c>
      <c r="D131" s="9">
        <v>1206967</v>
      </c>
      <c r="E131" s="9"/>
      <c r="F131" s="9"/>
      <c r="G131" s="9"/>
      <c r="H131" s="9">
        <f t="shared" si="3"/>
        <v>1206967</v>
      </c>
    </row>
    <row r="132" spans="1:9" ht="12" customHeight="1">
      <c r="A132" s="15">
        <v>12</v>
      </c>
      <c r="B132" s="9" t="s">
        <v>124</v>
      </c>
      <c r="C132" s="10">
        <v>10615000</v>
      </c>
      <c r="D132" s="34">
        <v>3440622</v>
      </c>
      <c r="E132" s="9"/>
      <c r="F132" s="9"/>
      <c r="G132" s="9"/>
      <c r="H132" s="9">
        <f t="shared" si="3"/>
        <v>3440622</v>
      </c>
    </row>
    <row r="133" spans="1:9" ht="12" customHeight="1">
      <c r="A133" s="15">
        <v>13</v>
      </c>
      <c r="B133" s="9" t="s">
        <v>159</v>
      </c>
      <c r="C133" s="10">
        <v>5667000</v>
      </c>
      <c r="D133" s="9">
        <v>2164350</v>
      </c>
      <c r="E133" s="9"/>
      <c r="F133" s="9"/>
      <c r="G133" s="9"/>
      <c r="H133" s="9">
        <f t="shared" si="3"/>
        <v>2164350</v>
      </c>
    </row>
    <row r="134" spans="1:9" ht="12" customHeight="1">
      <c r="A134" s="15">
        <v>14</v>
      </c>
      <c r="B134" s="9" t="s">
        <v>299</v>
      </c>
      <c r="C134" s="40">
        <f>2978600+2688400*2</f>
        <v>8355400</v>
      </c>
      <c r="D134" s="9">
        <v>3066777</v>
      </c>
      <c r="E134" s="9"/>
      <c r="F134" s="9"/>
      <c r="G134" s="9"/>
      <c r="H134" s="9">
        <f t="shared" si="3"/>
        <v>3066777</v>
      </c>
    </row>
    <row r="135" spans="1:9" ht="12" customHeight="1">
      <c r="A135" s="15">
        <v>15</v>
      </c>
      <c r="B135" s="9" t="s">
        <v>157</v>
      </c>
      <c r="C135" s="10">
        <v>10615000</v>
      </c>
      <c r="D135" s="9">
        <v>0</v>
      </c>
      <c r="E135" s="9">
        <v>10663869</v>
      </c>
      <c r="F135" s="9"/>
      <c r="G135" s="9"/>
      <c r="H135" s="9">
        <f t="shared" si="3"/>
        <v>10663869</v>
      </c>
      <c r="I135" t="s">
        <v>309</v>
      </c>
    </row>
    <row r="136" spans="1:9" ht="12" customHeight="1">
      <c r="A136" s="15">
        <v>16</v>
      </c>
      <c r="B136" s="9" t="s">
        <v>46</v>
      </c>
      <c r="C136" s="10">
        <v>10539000</v>
      </c>
      <c r="D136" s="9">
        <v>5269500</v>
      </c>
      <c r="E136" s="9"/>
      <c r="F136" s="9"/>
      <c r="G136" s="9"/>
      <c r="H136" s="9">
        <f t="shared" si="3"/>
        <v>5269500</v>
      </c>
    </row>
    <row r="137" spans="1:9" ht="12" customHeight="1">
      <c r="A137" s="15">
        <v>17</v>
      </c>
      <c r="B137" s="18" t="s">
        <v>317</v>
      </c>
      <c r="C137" s="10">
        <v>10615000</v>
      </c>
      <c r="D137" s="9"/>
      <c r="E137" s="9"/>
      <c r="F137" s="9"/>
      <c r="G137" s="9"/>
      <c r="H137" s="9">
        <f t="shared" si="3"/>
        <v>0</v>
      </c>
    </row>
    <row r="138" spans="1:9" ht="12" customHeight="1">
      <c r="A138" s="11"/>
      <c r="B138" s="14" t="s">
        <v>2</v>
      </c>
      <c r="C138" s="16">
        <f>SUM(C121:C137)</f>
        <v>168711200</v>
      </c>
      <c r="D138" s="7">
        <f>SUM(D121:D137)</f>
        <v>44534819</v>
      </c>
      <c r="E138" s="7">
        <f>SUM(E121:E137)</f>
        <v>26921857</v>
      </c>
      <c r="F138" s="7">
        <f>SUM(F121:F137)</f>
        <v>0</v>
      </c>
      <c r="G138" s="7">
        <f>SUM(G121:G137)</f>
        <v>0</v>
      </c>
      <c r="H138" s="24">
        <f t="shared" si="3"/>
        <v>71456676</v>
      </c>
    </row>
    <row r="139" spans="1:9" ht="12" customHeight="1">
      <c r="A139" s="11"/>
      <c r="B139" s="9"/>
      <c r="C139" s="10"/>
      <c r="D139" s="9"/>
      <c r="E139" s="9"/>
      <c r="F139" s="9"/>
      <c r="G139" s="9"/>
      <c r="H139" s="9">
        <f t="shared" si="3"/>
        <v>0</v>
      </c>
    </row>
    <row r="140" spans="1:9" ht="12" customHeight="1">
      <c r="A140" s="11" t="s">
        <v>237</v>
      </c>
      <c r="B140" s="9" t="s">
        <v>314</v>
      </c>
      <c r="C140" s="10"/>
      <c r="D140" s="9"/>
      <c r="E140" s="9"/>
      <c r="F140" s="9"/>
      <c r="G140" s="9"/>
      <c r="H140" s="9">
        <f t="shared" si="3"/>
        <v>0</v>
      </c>
    </row>
    <row r="141" spans="1:9" ht="12" customHeight="1">
      <c r="A141" s="15">
        <v>2</v>
      </c>
      <c r="B141" s="9" t="s">
        <v>71</v>
      </c>
      <c r="C141" s="10">
        <v>6889000</v>
      </c>
      <c r="D141" s="9">
        <v>3444500</v>
      </c>
      <c r="E141" s="9"/>
      <c r="F141" s="9"/>
      <c r="G141" s="9"/>
      <c r="H141" s="9">
        <f t="shared" si="3"/>
        <v>3444500</v>
      </c>
    </row>
    <row r="142" spans="1:9" ht="14.25" customHeight="1">
      <c r="A142" s="15">
        <v>3</v>
      </c>
      <c r="B142" s="9" t="s">
        <v>74</v>
      </c>
      <c r="C142" s="10">
        <v>10735000</v>
      </c>
      <c r="D142" s="9">
        <v>3759240</v>
      </c>
      <c r="E142" s="9"/>
      <c r="F142" s="9"/>
      <c r="G142" s="9"/>
      <c r="H142" s="9">
        <f t="shared" si="3"/>
        <v>3759240</v>
      </c>
    </row>
    <row r="143" spans="1:9" ht="12.75" customHeight="1">
      <c r="A143" s="15">
        <v>4</v>
      </c>
      <c r="B143" s="9" t="s">
        <v>208</v>
      </c>
      <c r="C143" s="41">
        <v>6964000</v>
      </c>
      <c r="D143" s="9"/>
      <c r="E143" s="9"/>
      <c r="F143" s="10"/>
      <c r="G143" s="10"/>
      <c r="H143" s="9">
        <f t="shared" si="3"/>
        <v>0</v>
      </c>
    </row>
    <row r="144" spans="1:9" ht="13.5" customHeight="1">
      <c r="A144" s="15">
        <v>5</v>
      </c>
      <c r="B144" s="9" t="s">
        <v>315</v>
      </c>
      <c r="C144" s="10">
        <v>592000</v>
      </c>
      <c r="D144" s="9"/>
      <c r="E144" s="9"/>
      <c r="F144" s="9"/>
      <c r="G144" s="9"/>
      <c r="H144" s="9">
        <f t="shared" si="3"/>
        <v>0</v>
      </c>
    </row>
    <row r="145" spans="1:8" ht="15">
      <c r="A145" s="15">
        <v>6</v>
      </c>
      <c r="B145" s="9" t="s">
        <v>59</v>
      </c>
      <c r="C145" s="10">
        <v>6889000</v>
      </c>
      <c r="D145" s="9">
        <v>3444500</v>
      </c>
      <c r="E145" s="9"/>
      <c r="F145" s="9"/>
      <c r="G145" s="9"/>
      <c r="H145" s="9">
        <f t="shared" si="3"/>
        <v>3444500</v>
      </c>
    </row>
    <row r="146" spans="1:8" ht="15">
      <c r="A146" s="15">
        <v>7</v>
      </c>
      <c r="B146" s="9" t="s">
        <v>209</v>
      </c>
      <c r="C146" s="10"/>
      <c r="D146" s="9"/>
      <c r="E146" s="9"/>
      <c r="F146" s="9"/>
      <c r="G146" s="9"/>
      <c r="H146" s="9">
        <f t="shared" si="3"/>
        <v>0</v>
      </c>
    </row>
    <row r="147" spans="1:8" ht="15">
      <c r="A147" s="15">
        <v>8</v>
      </c>
      <c r="B147" s="9" t="s">
        <v>268</v>
      </c>
      <c r="C147" s="10">
        <v>6155800</v>
      </c>
      <c r="D147" s="9"/>
      <c r="E147" s="9"/>
      <c r="F147" s="9"/>
      <c r="G147" s="9"/>
      <c r="H147" s="9">
        <f t="shared" si="3"/>
        <v>0</v>
      </c>
    </row>
    <row r="148" spans="1:8" ht="15">
      <c r="A148" s="15">
        <v>9</v>
      </c>
      <c r="B148" s="9" t="s">
        <v>210</v>
      </c>
      <c r="C148" s="10"/>
      <c r="D148" s="9"/>
      <c r="E148" s="9"/>
      <c r="F148" s="9"/>
      <c r="G148" s="9"/>
      <c r="H148" s="9">
        <f t="shared" si="3"/>
        <v>0</v>
      </c>
    </row>
    <row r="149" spans="1:8" ht="15">
      <c r="A149" s="15">
        <v>10</v>
      </c>
      <c r="B149" s="9" t="s">
        <v>211</v>
      </c>
      <c r="C149" s="10">
        <v>10050200</v>
      </c>
      <c r="D149" s="9">
        <v>4351057</v>
      </c>
      <c r="E149" s="9"/>
      <c r="F149" s="9"/>
      <c r="G149" s="9"/>
      <c r="H149" s="9">
        <f t="shared" si="3"/>
        <v>4351057</v>
      </c>
    </row>
    <row r="150" spans="1:8" ht="15">
      <c r="A150" s="15">
        <v>11</v>
      </c>
      <c r="B150" s="9" t="s">
        <v>212</v>
      </c>
      <c r="C150" s="10">
        <v>2978600</v>
      </c>
      <c r="D150" s="9">
        <v>1489300</v>
      </c>
      <c r="E150" s="9"/>
      <c r="F150" s="9"/>
      <c r="G150" s="9"/>
      <c r="H150" s="9">
        <f t="shared" si="3"/>
        <v>1489300</v>
      </c>
    </row>
    <row r="151" spans="1:8" ht="15">
      <c r="A151" s="15">
        <v>12</v>
      </c>
      <c r="B151" s="9" t="s">
        <v>24</v>
      </c>
      <c r="C151" s="10">
        <v>9202200</v>
      </c>
      <c r="D151" s="9">
        <v>4414100</v>
      </c>
      <c r="E151" s="9">
        <v>4326189</v>
      </c>
      <c r="F151" s="9"/>
      <c r="G151" s="9"/>
      <c r="H151" s="9">
        <f t="shared" si="3"/>
        <v>8740289</v>
      </c>
    </row>
    <row r="152" spans="1:8" ht="15">
      <c r="A152" s="15">
        <v>13</v>
      </c>
      <c r="B152" s="9" t="s">
        <v>72</v>
      </c>
      <c r="C152" s="10"/>
      <c r="D152" s="9">
        <v>633900</v>
      </c>
      <c r="E152" s="9">
        <v>633900</v>
      </c>
      <c r="F152" s="9"/>
      <c r="G152" s="9"/>
      <c r="H152" s="9">
        <f t="shared" si="3"/>
        <v>1267800</v>
      </c>
    </row>
    <row r="153" spans="1:8" ht="15">
      <c r="A153" s="11"/>
      <c r="B153" s="14" t="s">
        <v>2</v>
      </c>
      <c r="C153" s="16">
        <f>SUM(C140:C152)</f>
        <v>60455800</v>
      </c>
      <c r="D153" s="7">
        <f>SUM(D140:D152)</f>
        <v>21536597</v>
      </c>
      <c r="E153" s="7">
        <f>SUM(E140:E152)</f>
        <v>4960089</v>
      </c>
      <c r="F153" s="7">
        <f>SUM(F140:F152)</f>
        <v>0</v>
      </c>
      <c r="G153" s="7">
        <f>SUM(G140:G152)</f>
        <v>0</v>
      </c>
      <c r="H153" s="24">
        <f t="shared" si="3"/>
        <v>26496686</v>
      </c>
    </row>
    <row r="154" spans="1:8" ht="15">
      <c r="A154" s="11"/>
      <c r="B154" s="14"/>
      <c r="C154" s="16"/>
      <c r="D154" s="7"/>
      <c r="E154" s="7"/>
      <c r="F154" s="7"/>
      <c r="G154" s="7"/>
      <c r="H154" s="9">
        <f t="shared" si="3"/>
        <v>0</v>
      </c>
    </row>
    <row r="155" spans="1:8" ht="15">
      <c r="A155" s="11" t="s">
        <v>256</v>
      </c>
      <c r="B155" s="20" t="s">
        <v>254</v>
      </c>
      <c r="C155" s="21"/>
      <c r="D155" s="19"/>
      <c r="E155" s="19"/>
      <c r="F155" s="19"/>
      <c r="G155" s="19"/>
      <c r="H155" s="9">
        <f t="shared" si="3"/>
        <v>0</v>
      </c>
    </row>
    <row r="156" spans="1:8" ht="15">
      <c r="A156" s="11"/>
      <c r="B156" s="20"/>
      <c r="C156" s="21"/>
      <c r="D156" s="19"/>
      <c r="E156" s="19"/>
      <c r="F156" s="19"/>
      <c r="G156" s="19"/>
      <c r="H156" s="9">
        <f t="shared" si="3"/>
        <v>0</v>
      </c>
    </row>
    <row r="157" spans="1:8" ht="15">
      <c r="A157" s="11"/>
      <c r="B157" s="22" t="s">
        <v>2</v>
      </c>
      <c r="C157" s="23">
        <f>C155</f>
        <v>0</v>
      </c>
      <c r="D157" s="23">
        <f>D155</f>
        <v>0</v>
      </c>
      <c r="E157" s="23">
        <f>E155</f>
        <v>0</v>
      </c>
      <c r="F157" s="23">
        <f>F155</f>
        <v>0</v>
      </c>
      <c r="G157" s="23">
        <f>G155</f>
        <v>0</v>
      </c>
      <c r="H157" s="24">
        <f t="shared" si="3"/>
        <v>0</v>
      </c>
    </row>
    <row r="158" spans="1:8" ht="15">
      <c r="A158" s="11" t="s">
        <v>255</v>
      </c>
      <c r="B158" s="20" t="s">
        <v>257</v>
      </c>
      <c r="C158" s="21"/>
      <c r="D158" s="19"/>
      <c r="E158" s="19"/>
      <c r="F158" s="19"/>
      <c r="G158" s="19"/>
      <c r="H158" s="9">
        <f t="shared" si="3"/>
        <v>0</v>
      </c>
    </row>
    <row r="159" spans="1:8" ht="15">
      <c r="A159" s="11"/>
      <c r="B159" s="22" t="s">
        <v>2</v>
      </c>
      <c r="C159" s="16">
        <f>C158</f>
        <v>0</v>
      </c>
      <c r="D159" s="16">
        <f>D158</f>
        <v>0</v>
      </c>
      <c r="E159" s="16">
        <f>E158</f>
        <v>0</v>
      </c>
      <c r="F159" s="16">
        <f>F158</f>
        <v>0</v>
      </c>
      <c r="G159" s="16">
        <f>G158</f>
        <v>0</v>
      </c>
      <c r="H159" s="24">
        <f t="shared" si="3"/>
        <v>0</v>
      </c>
    </row>
    <row r="160" spans="1:8" ht="15">
      <c r="A160" s="11"/>
      <c r="B160" s="9"/>
      <c r="C160" s="10"/>
      <c r="D160" s="9"/>
      <c r="E160" s="9"/>
      <c r="F160" s="9"/>
      <c r="G160" s="9"/>
      <c r="H160" s="9">
        <f t="shared" si="3"/>
        <v>0</v>
      </c>
    </row>
    <row r="161" spans="1:8" ht="15">
      <c r="A161" s="11" t="s">
        <v>213</v>
      </c>
      <c r="B161" s="9" t="s">
        <v>36</v>
      </c>
      <c r="C161" s="10">
        <v>10539000</v>
      </c>
      <c r="D161" s="9"/>
      <c r="E161" s="9"/>
      <c r="F161" s="9"/>
      <c r="G161" s="9"/>
      <c r="H161" s="9">
        <f t="shared" si="3"/>
        <v>0</v>
      </c>
    </row>
    <row r="162" spans="1:8" ht="15">
      <c r="A162" s="15">
        <v>2</v>
      </c>
      <c r="B162" s="9" t="s">
        <v>130</v>
      </c>
      <c r="C162" s="10"/>
      <c r="D162" s="9"/>
      <c r="E162" s="9"/>
      <c r="F162" s="9"/>
      <c r="G162" s="9"/>
      <c r="H162" s="9">
        <f t="shared" si="3"/>
        <v>0</v>
      </c>
    </row>
    <row r="163" spans="1:8" ht="15">
      <c r="A163" s="15">
        <v>3</v>
      </c>
      <c r="B163" s="9" t="s">
        <v>26</v>
      </c>
      <c r="C163" s="10">
        <v>10539000</v>
      </c>
      <c r="D163" s="9">
        <v>1330936</v>
      </c>
      <c r="E163" s="9"/>
      <c r="F163" s="9"/>
      <c r="G163" s="9"/>
      <c r="H163" s="9">
        <f t="shared" ref="H163:H236" si="4">SUM(D163:F163)</f>
        <v>1330936</v>
      </c>
    </row>
    <row r="164" spans="1:8" ht="15">
      <c r="A164" s="15">
        <v>4</v>
      </c>
      <c r="B164" s="9" t="s">
        <v>37</v>
      </c>
      <c r="C164" s="10"/>
      <c r="D164" s="9"/>
      <c r="E164" s="9"/>
      <c r="F164" s="9"/>
      <c r="G164" s="9"/>
      <c r="H164" s="9">
        <f t="shared" si="4"/>
        <v>0</v>
      </c>
    </row>
    <row r="165" spans="1:8" ht="15">
      <c r="A165" s="15">
        <v>5</v>
      </c>
      <c r="B165" s="9" t="s">
        <v>45</v>
      </c>
      <c r="C165" s="10">
        <v>10539000</v>
      </c>
      <c r="D165" s="9">
        <v>5269500</v>
      </c>
      <c r="E165" s="9">
        <v>5655033</v>
      </c>
      <c r="F165" s="9"/>
      <c r="G165" s="9"/>
      <c r="H165" s="9">
        <f t="shared" si="4"/>
        <v>10924533</v>
      </c>
    </row>
    <row r="166" spans="1:8" ht="15">
      <c r="A166" s="15">
        <v>6</v>
      </c>
      <c r="B166" s="9" t="s">
        <v>27</v>
      </c>
      <c r="C166" s="10">
        <v>10539000</v>
      </c>
      <c r="D166" s="9">
        <v>4269500</v>
      </c>
      <c r="E166" s="9">
        <v>4984098</v>
      </c>
      <c r="F166" s="9"/>
      <c r="G166" s="9"/>
      <c r="H166" s="9">
        <f t="shared" si="4"/>
        <v>9253598</v>
      </c>
    </row>
    <row r="167" spans="1:8" ht="15">
      <c r="A167" s="15">
        <v>7</v>
      </c>
      <c r="B167" s="24" t="s">
        <v>275</v>
      </c>
      <c r="C167" s="10">
        <v>10615000</v>
      </c>
      <c r="D167" s="9">
        <v>5427500</v>
      </c>
      <c r="E167" s="9"/>
      <c r="F167" s="9"/>
      <c r="G167" s="9"/>
      <c r="H167" s="9">
        <f t="shared" si="4"/>
        <v>5427500</v>
      </c>
    </row>
    <row r="168" spans="1:8" ht="15">
      <c r="A168" s="15">
        <v>8</v>
      </c>
      <c r="B168" s="9" t="s">
        <v>25</v>
      </c>
      <c r="C168" s="10">
        <v>15487000</v>
      </c>
      <c r="D168" s="9">
        <v>7743500</v>
      </c>
      <c r="E168" s="9"/>
      <c r="F168" s="9"/>
      <c r="G168" s="9"/>
      <c r="H168" s="9">
        <f t="shared" si="4"/>
        <v>7743500</v>
      </c>
    </row>
    <row r="169" spans="1:8" ht="15">
      <c r="A169" s="15">
        <v>9</v>
      </c>
      <c r="B169" s="9" t="s">
        <v>53</v>
      </c>
      <c r="C169" s="10">
        <v>12821000</v>
      </c>
      <c r="D169" s="9">
        <v>217113</v>
      </c>
      <c r="E169" s="9">
        <v>3446778</v>
      </c>
      <c r="F169" s="9"/>
      <c r="G169" s="9"/>
      <c r="H169" s="9">
        <f t="shared" si="4"/>
        <v>3663891</v>
      </c>
    </row>
    <row r="170" spans="1:8" ht="15">
      <c r="A170" s="15">
        <v>10</v>
      </c>
      <c r="B170" s="24" t="s">
        <v>272</v>
      </c>
      <c r="C170" s="10">
        <v>10615000</v>
      </c>
      <c r="D170" s="9">
        <v>5427500</v>
      </c>
      <c r="E170" s="9"/>
      <c r="F170" s="9"/>
      <c r="G170" s="9"/>
      <c r="H170" s="9">
        <f t="shared" si="4"/>
        <v>5427500</v>
      </c>
    </row>
    <row r="171" spans="1:8" ht="15">
      <c r="A171" s="15">
        <v>11</v>
      </c>
      <c r="B171" s="9" t="s">
        <v>40</v>
      </c>
      <c r="C171" s="10">
        <v>13776200</v>
      </c>
      <c r="D171" s="9">
        <v>2099605</v>
      </c>
      <c r="E171" s="9"/>
      <c r="F171" s="9">
        <v>1457027</v>
      </c>
      <c r="G171" s="9"/>
      <c r="H171" s="9">
        <f t="shared" si="4"/>
        <v>3556632</v>
      </c>
    </row>
    <row r="172" spans="1:8" ht="15">
      <c r="A172" s="15">
        <v>12</v>
      </c>
      <c r="B172" s="9" t="s">
        <v>31</v>
      </c>
      <c r="C172" s="10">
        <v>12983000</v>
      </c>
      <c r="D172" s="9">
        <v>6491500</v>
      </c>
      <c r="E172" s="9">
        <v>4792103</v>
      </c>
      <c r="F172" s="9"/>
      <c r="G172" s="9"/>
      <c r="H172" s="9">
        <f t="shared" si="4"/>
        <v>11283603</v>
      </c>
    </row>
    <row r="173" spans="1:8" ht="15">
      <c r="A173" s="15">
        <v>13</v>
      </c>
      <c r="B173" s="24" t="s">
        <v>273</v>
      </c>
      <c r="C173" s="10">
        <v>10615000</v>
      </c>
      <c r="D173" s="9">
        <v>5427500</v>
      </c>
      <c r="E173" s="9"/>
      <c r="F173" s="9"/>
      <c r="G173" s="9"/>
      <c r="H173" s="9">
        <f t="shared" si="4"/>
        <v>5427500</v>
      </c>
    </row>
    <row r="174" spans="1:8" ht="15">
      <c r="A174" s="15">
        <v>14</v>
      </c>
      <c r="B174" s="7" t="s">
        <v>358</v>
      </c>
      <c r="C174" s="10">
        <v>10615000</v>
      </c>
      <c r="D174" s="9">
        <v>5427500</v>
      </c>
      <c r="E174" s="9"/>
      <c r="F174" s="9"/>
      <c r="G174" s="9"/>
      <c r="H174" s="9">
        <f t="shared" si="4"/>
        <v>5427500</v>
      </c>
    </row>
    <row r="175" spans="1:8" ht="15">
      <c r="A175" s="15">
        <v>15</v>
      </c>
      <c r="B175" s="24" t="s">
        <v>274</v>
      </c>
      <c r="C175" s="10">
        <v>10615000</v>
      </c>
      <c r="D175" s="9">
        <v>5427500</v>
      </c>
      <c r="E175" s="9"/>
      <c r="F175" s="9"/>
      <c r="G175" s="9"/>
      <c r="H175" s="9">
        <f t="shared" si="4"/>
        <v>5427500</v>
      </c>
    </row>
    <row r="176" spans="1:8" ht="15">
      <c r="A176" s="15">
        <v>16</v>
      </c>
      <c r="B176" s="9" t="s">
        <v>32</v>
      </c>
      <c r="C176" s="10">
        <v>5591000</v>
      </c>
      <c r="D176" s="9">
        <v>2795500</v>
      </c>
      <c r="E176" s="9"/>
      <c r="F176" s="9"/>
      <c r="G176" s="9"/>
      <c r="H176" s="9">
        <f t="shared" si="4"/>
        <v>2795500</v>
      </c>
    </row>
    <row r="177" spans="1:8" ht="15">
      <c r="A177" s="15">
        <v>17</v>
      </c>
      <c r="B177" s="9" t="s">
        <v>93</v>
      </c>
      <c r="C177" s="10"/>
      <c r="D177" s="9"/>
      <c r="E177" s="9"/>
      <c r="F177" s="9"/>
      <c r="G177" s="9"/>
      <c r="H177" s="9">
        <f t="shared" si="4"/>
        <v>0</v>
      </c>
    </row>
    <row r="178" spans="1:8" ht="15">
      <c r="A178" s="15">
        <v>18</v>
      </c>
      <c r="B178" s="9" t="s">
        <v>21</v>
      </c>
      <c r="C178" s="10">
        <v>10539000</v>
      </c>
      <c r="D178" s="9">
        <v>5269500</v>
      </c>
      <c r="E178" s="9"/>
      <c r="F178" s="9"/>
      <c r="G178" s="9"/>
      <c r="H178" s="9">
        <f t="shared" si="4"/>
        <v>5269500</v>
      </c>
    </row>
    <row r="179" spans="1:8" ht="15">
      <c r="A179" s="15">
        <v>19</v>
      </c>
      <c r="B179" s="9" t="s">
        <v>23</v>
      </c>
      <c r="C179" s="10">
        <v>10539000</v>
      </c>
      <c r="D179" s="9"/>
      <c r="E179" s="9"/>
      <c r="F179" s="9"/>
      <c r="G179" s="9"/>
      <c r="H179" s="9">
        <f t="shared" si="4"/>
        <v>0</v>
      </c>
    </row>
    <row r="180" spans="1:8" ht="15">
      <c r="A180" s="15">
        <v>20</v>
      </c>
      <c r="B180" s="9" t="s">
        <v>49</v>
      </c>
      <c r="C180" s="10">
        <v>5591000</v>
      </c>
      <c r="D180" s="9"/>
      <c r="E180" s="9"/>
      <c r="F180" s="9">
        <v>2720404</v>
      </c>
      <c r="G180" s="9"/>
      <c r="H180" s="9">
        <f t="shared" si="4"/>
        <v>2720404</v>
      </c>
    </row>
    <row r="181" spans="1:8" ht="15">
      <c r="A181" s="15">
        <v>21</v>
      </c>
      <c r="B181" s="9" t="s">
        <v>54</v>
      </c>
      <c r="C181" s="10">
        <v>10539000</v>
      </c>
      <c r="D181" s="9"/>
      <c r="E181" s="9"/>
      <c r="F181" s="9"/>
      <c r="G181" s="9"/>
      <c r="H181" s="9">
        <f t="shared" si="4"/>
        <v>0</v>
      </c>
    </row>
    <row r="182" spans="1:8" ht="15">
      <c r="A182" s="15">
        <v>22</v>
      </c>
      <c r="B182" s="9" t="s">
        <v>34</v>
      </c>
      <c r="C182" s="10">
        <v>17991000</v>
      </c>
      <c r="D182" s="9"/>
      <c r="E182" s="9"/>
      <c r="F182" s="9"/>
      <c r="G182" s="9"/>
      <c r="H182" s="9">
        <f t="shared" si="4"/>
        <v>0</v>
      </c>
    </row>
    <row r="183" spans="1:8" ht="15">
      <c r="A183" s="15">
        <v>23</v>
      </c>
      <c r="B183" s="9" t="s">
        <v>276</v>
      </c>
      <c r="C183" s="10">
        <v>10539000</v>
      </c>
      <c r="D183" s="9">
        <v>2979734</v>
      </c>
      <c r="E183" s="9"/>
      <c r="F183" s="9"/>
      <c r="G183" s="9"/>
      <c r="H183" s="9">
        <f t="shared" si="4"/>
        <v>2979734</v>
      </c>
    </row>
    <row r="184" spans="1:8" ht="15">
      <c r="A184" s="15">
        <v>24</v>
      </c>
      <c r="B184" s="24" t="s">
        <v>277</v>
      </c>
      <c r="C184" s="10">
        <v>10615000</v>
      </c>
      <c r="D184" s="9">
        <v>5427500</v>
      </c>
      <c r="E184" s="9"/>
      <c r="F184" s="9"/>
      <c r="G184" s="9"/>
      <c r="H184" s="9">
        <f t="shared" si="4"/>
        <v>5427500</v>
      </c>
    </row>
    <row r="185" spans="1:8" ht="15">
      <c r="A185" s="11"/>
      <c r="B185" s="14" t="s">
        <v>2</v>
      </c>
      <c r="C185" s="16">
        <f t="shared" ref="C185:H185" si="5">SUM(C161:C184)</f>
        <v>232242200</v>
      </c>
      <c r="D185" s="16">
        <f t="shared" si="5"/>
        <v>71031388</v>
      </c>
      <c r="E185" s="16">
        <f t="shared" si="5"/>
        <v>18878012</v>
      </c>
      <c r="F185" s="16">
        <f t="shared" si="5"/>
        <v>4177431</v>
      </c>
      <c r="G185" s="16">
        <f t="shared" si="5"/>
        <v>0</v>
      </c>
      <c r="H185" s="16">
        <f t="shared" si="5"/>
        <v>94086831</v>
      </c>
    </row>
    <row r="186" spans="1:8" ht="15">
      <c r="A186" s="11"/>
      <c r="B186" s="9"/>
      <c r="C186" s="10"/>
      <c r="D186" s="9"/>
      <c r="E186" s="9"/>
      <c r="F186" s="9"/>
      <c r="G186" s="9"/>
      <c r="H186" s="9">
        <f t="shared" si="4"/>
        <v>0</v>
      </c>
    </row>
    <row r="187" spans="1:8" ht="15">
      <c r="A187" s="11" t="s">
        <v>242</v>
      </c>
      <c r="B187" s="9" t="s">
        <v>161</v>
      </c>
      <c r="C187" s="10">
        <v>10539000</v>
      </c>
      <c r="D187" s="9">
        <v>5269500</v>
      </c>
      <c r="E187" s="42"/>
      <c r="F187" s="9">
        <v>3926997</v>
      </c>
      <c r="G187" s="9"/>
      <c r="H187" s="9">
        <f t="shared" si="4"/>
        <v>9196497</v>
      </c>
    </row>
    <row r="188" spans="1:8" ht="15">
      <c r="A188" s="15">
        <v>2</v>
      </c>
      <c r="B188" s="9" t="s">
        <v>51</v>
      </c>
      <c r="C188" s="10">
        <v>7382800</v>
      </c>
      <c r="D188" s="9"/>
      <c r="E188" s="9"/>
      <c r="F188" s="9">
        <v>2763370</v>
      </c>
      <c r="G188" s="9"/>
      <c r="H188" s="9">
        <f t="shared" si="4"/>
        <v>2763370</v>
      </c>
    </row>
    <row r="189" spans="1:8" ht="15">
      <c r="A189" s="15">
        <v>3</v>
      </c>
      <c r="B189" s="9" t="s">
        <v>50</v>
      </c>
      <c r="C189" s="10"/>
      <c r="D189" s="9"/>
      <c r="E189" s="9"/>
      <c r="F189" s="9"/>
      <c r="G189" s="9"/>
      <c r="H189" s="9">
        <f t="shared" si="4"/>
        <v>0</v>
      </c>
    </row>
    <row r="190" spans="1:8" ht="15">
      <c r="A190" s="11"/>
      <c r="B190" s="14" t="s">
        <v>2</v>
      </c>
      <c r="C190" s="16">
        <f>SUM(C187:C189)</f>
        <v>17921800</v>
      </c>
      <c r="D190" s="7">
        <f>SUM(D187:D189)</f>
        <v>5269500</v>
      </c>
      <c r="E190" s="7">
        <f>SUM(E187:E189)</f>
        <v>0</v>
      </c>
      <c r="F190" s="7">
        <f>SUM(F187:F189)</f>
        <v>6690367</v>
      </c>
      <c r="G190" s="7">
        <f>SUM(G187:G189)</f>
        <v>0</v>
      </c>
      <c r="H190" s="24">
        <f t="shared" si="4"/>
        <v>11959867</v>
      </c>
    </row>
    <row r="191" spans="1:8" ht="15">
      <c r="A191" s="11"/>
      <c r="B191" s="9"/>
      <c r="C191" s="10"/>
      <c r="D191" s="9"/>
      <c r="E191" s="9"/>
      <c r="F191" s="9"/>
      <c r="G191" s="9"/>
      <c r="H191" s="9">
        <f t="shared" si="4"/>
        <v>0</v>
      </c>
    </row>
    <row r="192" spans="1:8" ht="15">
      <c r="A192" s="11" t="s">
        <v>243</v>
      </c>
      <c r="B192" s="9" t="s">
        <v>66</v>
      </c>
      <c r="C192" s="10">
        <v>5591000</v>
      </c>
      <c r="D192" s="9">
        <v>1672345</v>
      </c>
      <c r="E192" s="9">
        <v>1572651</v>
      </c>
      <c r="F192" s="9"/>
      <c r="G192" s="9"/>
      <c r="H192" s="9">
        <f t="shared" si="4"/>
        <v>3244996</v>
      </c>
    </row>
    <row r="193" spans="1:8" ht="15">
      <c r="A193" s="15">
        <v>2</v>
      </c>
      <c r="B193" s="9" t="s">
        <v>294</v>
      </c>
      <c r="C193" s="10">
        <v>8095000</v>
      </c>
      <c r="D193" s="9">
        <v>988085</v>
      </c>
      <c r="E193" s="9"/>
      <c r="F193" s="9"/>
      <c r="G193" s="9"/>
      <c r="H193" s="9">
        <f t="shared" si="4"/>
        <v>988085</v>
      </c>
    </row>
    <row r="194" spans="1:8" ht="15">
      <c r="A194" s="15">
        <v>3</v>
      </c>
      <c r="B194" s="9" t="s">
        <v>223</v>
      </c>
      <c r="C194" s="10">
        <v>3747800</v>
      </c>
      <c r="D194" s="9">
        <v>1733700</v>
      </c>
      <c r="E194" s="9"/>
      <c r="F194" s="9"/>
      <c r="G194" s="9"/>
      <c r="H194" s="9">
        <f t="shared" si="4"/>
        <v>1733700</v>
      </c>
    </row>
    <row r="195" spans="1:8" ht="15">
      <c r="A195" s="15">
        <v>4</v>
      </c>
      <c r="B195" s="9" t="s">
        <v>65</v>
      </c>
      <c r="C195" s="10">
        <v>11477200</v>
      </c>
      <c r="D195" s="9">
        <v>2970560</v>
      </c>
      <c r="E195" s="9"/>
      <c r="F195" s="9"/>
      <c r="G195" s="9"/>
      <c r="H195" s="9">
        <f t="shared" si="4"/>
        <v>2970560</v>
      </c>
    </row>
    <row r="196" spans="1:8" ht="15">
      <c r="A196" s="15">
        <v>5</v>
      </c>
      <c r="B196" s="9" t="s">
        <v>131</v>
      </c>
      <c r="C196" s="10">
        <v>7622200</v>
      </c>
      <c r="E196" s="9"/>
      <c r="F196" s="9"/>
      <c r="G196" s="9"/>
      <c r="H196" s="9">
        <f>SUM(E196:F196)</f>
        <v>0</v>
      </c>
    </row>
    <row r="197" spans="1:8" ht="15">
      <c r="A197" s="15">
        <v>6</v>
      </c>
      <c r="B197" s="9" t="s">
        <v>75</v>
      </c>
      <c r="C197" s="10">
        <v>11592600</v>
      </c>
      <c r="D197" s="9">
        <v>3762700</v>
      </c>
      <c r="E197" s="9"/>
      <c r="F197" s="9"/>
      <c r="G197" s="9"/>
      <c r="H197" s="9">
        <f t="shared" si="4"/>
        <v>3762700</v>
      </c>
    </row>
    <row r="198" spans="1:8" ht="15">
      <c r="A198" s="15">
        <v>7</v>
      </c>
      <c r="B198" s="9" t="s">
        <v>214</v>
      </c>
      <c r="C198" s="10">
        <v>7953600</v>
      </c>
      <c r="D198" s="9">
        <v>2719276</v>
      </c>
      <c r="E198" s="9"/>
      <c r="F198" s="9"/>
      <c r="G198" s="9"/>
      <c r="H198" s="9">
        <f t="shared" si="4"/>
        <v>2719276</v>
      </c>
    </row>
    <row r="199" spans="1:8" ht="15">
      <c r="A199" s="15">
        <v>8</v>
      </c>
      <c r="B199" s="9" t="s">
        <v>215</v>
      </c>
      <c r="C199" s="10">
        <v>11837000</v>
      </c>
      <c r="D199" s="9">
        <v>4387718</v>
      </c>
      <c r="E199" s="9"/>
      <c r="F199" s="9"/>
      <c r="G199" s="9"/>
      <c r="H199" s="9">
        <f t="shared" si="4"/>
        <v>4387718</v>
      </c>
    </row>
    <row r="200" spans="1:8" ht="15">
      <c r="A200" s="15">
        <v>9</v>
      </c>
      <c r="B200" s="9" t="s">
        <v>216</v>
      </c>
      <c r="C200" s="10">
        <v>10735000</v>
      </c>
      <c r="D200" s="9"/>
      <c r="E200" s="9"/>
      <c r="F200" s="9"/>
      <c r="G200" s="9"/>
      <c r="H200" s="9">
        <f t="shared" si="4"/>
        <v>0</v>
      </c>
    </row>
    <row r="201" spans="1:8" ht="15">
      <c r="A201" s="15">
        <v>10</v>
      </c>
      <c r="B201" s="9" t="s">
        <v>217</v>
      </c>
      <c r="C201" s="10">
        <v>9003200</v>
      </c>
      <c r="D201" s="9"/>
      <c r="E201" s="9"/>
      <c r="F201" s="9"/>
      <c r="G201" s="9"/>
      <c r="H201" s="9">
        <f t="shared" si="4"/>
        <v>0</v>
      </c>
    </row>
    <row r="202" spans="1:8" ht="15">
      <c r="A202" s="15">
        <v>11</v>
      </c>
      <c r="B202" s="9" t="s">
        <v>132</v>
      </c>
      <c r="C202" s="10"/>
      <c r="D202" s="9"/>
      <c r="E202" s="9"/>
      <c r="F202" s="9"/>
      <c r="G202" s="9"/>
      <c r="H202" s="9">
        <f t="shared" si="4"/>
        <v>0</v>
      </c>
    </row>
    <row r="203" spans="1:8" ht="15">
      <c r="A203" s="15">
        <v>12</v>
      </c>
      <c r="B203" s="9" t="s">
        <v>218</v>
      </c>
      <c r="C203" s="10">
        <v>3467400</v>
      </c>
      <c r="D203" s="9"/>
      <c r="E203" s="9"/>
      <c r="F203" s="9"/>
      <c r="G203" s="9"/>
      <c r="H203" s="9">
        <f t="shared" si="4"/>
        <v>0</v>
      </c>
    </row>
    <row r="204" spans="1:8" ht="15">
      <c r="A204" s="15">
        <v>13</v>
      </c>
      <c r="B204" s="9" t="s">
        <v>251</v>
      </c>
      <c r="C204" s="10">
        <v>10615000</v>
      </c>
      <c r="D204" s="9">
        <v>5427500</v>
      </c>
      <c r="E204" s="9"/>
      <c r="F204" s="9"/>
      <c r="G204" s="9"/>
      <c r="H204" s="9">
        <f t="shared" si="4"/>
        <v>5427500</v>
      </c>
    </row>
    <row r="205" spans="1:8" ht="15">
      <c r="A205" s="15">
        <v>14</v>
      </c>
      <c r="B205" s="9" t="s">
        <v>64</v>
      </c>
      <c r="C205" s="10">
        <v>30196200</v>
      </c>
      <c r="D205" s="9"/>
      <c r="E205" s="9"/>
      <c r="F205" s="9"/>
      <c r="G205" s="9"/>
      <c r="H205" s="9">
        <f t="shared" si="4"/>
        <v>0</v>
      </c>
    </row>
    <row r="206" spans="1:8" ht="15">
      <c r="A206" s="15">
        <v>15</v>
      </c>
      <c r="B206" s="9" t="s">
        <v>267</v>
      </c>
      <c r="C206" s="10">
        <v>7953600</v>
      </c>
      <c r="D206" s="9"/>
      <c r="E206" s="9"/>
      <c r="F206" s="9"/>
      <c r="G206" s="9"/>
      <c r="H206" s="9">
        <f t="shared" si="4"/>
        <v>0</v>
      </c>
    </row>
    <row r="207" spans="1:8" ht="15">
      <c r="A207" s="15">
        <v>16</v>
      </c>
      <c r="B207" s="9" t="s">
        <v>219</v>
      </c>
      <c r="C207" s="10">
        <v>21245800</v>
      </c>
      <c r="D207" s="9"/>
      <c r="E207" s="9"/>
      <c r="F207" s="9"/>
      <c r="G207" s="9"/>
      <c r="H207" s="9">
        <f t="shared" si="4"/>
        <v>0</v>
      </c>
    </row>
    <row r="208" spans="1:8" ht="15">
      <c r="A208" s="15">
        <v>17</v>
      </c>
      <c r="B208" s="9" t="s">
        <v>252</v>
      </c>
      <c r="C208" s="10">
        <v>9250600</v>
      </c>
      <c r="D208" s="9"/>
      <c r="E208" s="9"/>
      <c r="F208" s="9"/>
      <c r="G208" s="9"/>
      <c r="H208" s="9">
        <f t="shared" si="4"/>
        <v>0</v>
      </c>
    </row>
    <row r="209" spans="1:8" ht="15">
      <c r="A209" s="15">
        <v>18</v>
      </c>
      <c r="B209" s="9" t="s">
        <v>67</v>
      </c>
      <c r="C209" s="10">
        <v>9422000</v>
      </c>
      <c r="D209" s="9"/>
      <c r="E209" s="9"/>
      <c r="F209" s="9"/>
      <c r="G209" s="9"/>
      <c r="H209" s="9">
        <f t="shared" si="4"/>
        <v>0</v>
      </c>
    </row>
    <row r="210" spans="1:8" ht="15">
      <c r="A210" s="15">
        <v>19</v>
      </c>
      <c r="B210" s="9" t="s">
        <v>220</v>
      </c>
      <c r="C210" s="10">
        <v>5974400</v>
      </c>
      <c r="D210" s="9"/>
      <c r="E210" s="9"/>
      <c r="F210" s="9"/>
      <c r="G210" s="9"/>
      <c r="H210" s="9">
        <f t="shared" si="4"/>
        <v>0</v>
      </c>
    </row>
    <row r="211" spans="1:8" ht="15">
      <c r="A211" s="15">
        <v>20</v>
      </c>
      <c r="B211" s="9" t="s">
        <v>221</v>
      </c>
      <c r="C211" s="10">
        <v>10487600</v>
      </c>
      <c r="D211" s="9"/>
      <c r="E211" s="9"/>
      <c r="F211" s="9"/>
      <c r="G211" s="9"/>
      <c r="H211" s="9">
        <f t="shared" si="4"/>
        <v>0</v>
      </c>
    </row>
    <row r="212" spans="1:8" ht="15">
      <c r="A212" s="15">
        <v>21</v>
      </c>
      <c r="B212" s="9" t="s">
        <v>278</v>
      </c>
      <c r="C212" s="10">
        <v>6155800</v>
      </c>
      <c r="D212" s="9">
        <v>3143900</v>
      </c>
      <c r="E212" s="9"/>
      <c r="F212" s="9"/>
      <c r="G212" s="9"/>
      <c r="H212" s="9">
        <f t="shared" si="4"/>
        <v>3143900</v>
      </c>
    </row>
    <row r="213" spans="1:8" ht="15">
      <c r="A213" s="15">
        <v>22</v>
      </c>
      <c r="B213" s="9" t="s">
        <v>279</v>
      </c>
      <c r="C213" s="10">
        <v>13363400</v>
      </c>
      <c r="D213" s="9">
        <v>6834700</v>
      </c>
      <c r="E213" s="9"/>
      <c r="F213" s="9"/>
      <c r="G213" s="9"/>
      <c r="H213" s="9">
        <f t="shared" si="4"/>
        <v>6834700</v>
      </c>
    </row>
    <row r="214" spans="1:8" ht="15">
      <c r="A214" s="15">
        <v>23</v>
      </c>
      <c r="B214" s="9" t="s">
        <v>280</v>
      </c>
      <c r="C214" s="10">
        <v>13363400</v>
      </c>
      <c r="D214" s="9">
        <v>6709500</v>
      </c>
      <c r="E214" s="9"/>
      <c r="F214" s="9"/>
      <c r="G214" s="9"/>
      <c r="H214" s="9">
        <f t="shared" si="4"/>
        <v>6709500</v>
      </c>
    </row>
    <row r="215" spans="1:8" ht="15">
      <c r="A215" s="15">
        <v>24</v>
      </c>
      <c r="B215" s="9" t="s">
        <v>281</v>
      </c>
      <c r="C215" s="10">
        <v>7926600</v>
      </c>
      <c r="D215" s="9">
        <v>4050300</v>
      </c>
      <c r="E215" s="9"/>
      <c r="F215" s="9"/>
      <c r="G215" s="9"/>
      <c r="H215" s="9">
        <f t="shared" si="4"/>
        <v>4050300</v>
      </c>
    </row>
    <row r="216" spans="1:8" ht="15">
      <c r="A216" s="15">
        <v>25</v>
      </c>
      <c r="B216" s="9" t="s">
        <v>222</v>
      </c>
      <c r="C216" s="10">
        <v>7706200</v>
      </c>
      <c r="D216" s="9"/>
      <c r="E216" s="9"/>
      <c r="F216" s="9"/>
      <c r="G216" s="9"/>
      <c r="H216" s="9">
        <f t="shared" si="4"/>
        <v>0</v>
      </c>
    </row>
    <row r="217" spans="1:8" ht="15">
      <c r="A217" s="15">
        <v>26</v>
      </c>
      <c r="B217" s="9" t="s">
        <v>52</v>
      </c>
      <c r="C217" s="10">
        <v>15182600</v>
      </c>
      <c r="D217" s="9">
        <v>5340784</v>
      </c>
      <c r="E217" s="9">
        <v>8072813</v>
      </c>
      <c r="F217" s="9"/>
      <c r="G217" s="9"/>
      <c r="H217" s="9">
        <f t="shared" si="4"/>
        <v>13413597</v>
      </c>
    </row>
    <row r="218" spans="1:8" ht="15">
      <c r="A218" s="15">
        <v>27</v>
      </c>
      <c r="B218" s="9" t="s">
        <v>92</v>
      </c>
      <c r="C218" s="10">
        <v>30307000</v>
      </c>
      <c r="D218" s="9"/>
      <c r="E218" s="9"/>
      <c r="F218" s="9"/>
      <c r="G218" s="9"/>
      <c r="H218" s="9">
        <f t="shared" si="4"/>
        <v>0</v>
      </c>
    </row>
    <row r="219" spans="1:8" ht="15">
      <c r="A219" s="11"/>
      <c r="B219" s="14" t="s">
        <v>2</v>
      </c>
      <c r="C219" s="14">
        <f>SUM(C192:C218)</f>
        <v>290272200</v>
      </c>
      <c r="D219" s="7">
        <f>SUM(D192:D218)</f>
        <v>49741068</v>
      </c>
      <c r="E219" s="7">
        <f>SUM(E192:E218)</f>
        <v>9645464</v>
      </c>
      <c r="F219" s="7">
        <f>SUM(F192:F218)</f>
        <v>0</v>
      </c>
      <c r="G219" s="7">
        <f>SUM(G192:G218)</f>
        <v>0</v>
      </c>
      <c r="H219" s="24">
        <f t="shared" si="4"/>
        <v>59386532</v>
      </c>
    </row>
    <row r="220" spans="1:8" ht="15">
      <c r="A220" s="11"/>
      <c r="B220" s="9"/>
      <c r="C220" s="10"/>
      <c r="D220" s="9"/>
      <c r="E220" s="9"/>
      <c r="F220" s="9"/>
      <c r="G220" s="9"/>
      <c r="H220" s="9">
        <f t="shared" si="4"/>
        <v>0</v>
      </c>
    </row>
    <row r="221" spans="1:8" ht="15">
      <c r="A221" s="11" t="s">
        <v>224</v>
      </c>
      <c r="B221" s="9" t="s">
        <v>63</v>
      </c>
      <c r="C221" s="10">
        <v>5422600</v>
      </c>
      <c r="D221" s="9"/>
      <c r="E221" s="9"/>
      <c r="F221" s="9"/>
      <c r="G221" s="9"/>
      <c r="H221" s="9">
        <f t="shared" si="4"/>
        <v>0</v>
      </c>
    </row>
    <row r="222" spans="1:8" ht="15">
      <c r="A222" s="15">
        <v>2</v>
      </c>
      <c r="B222" s="9" t="s">
        <v>43</v>
      </c>
      <c r="C222" s="10"/>
      <c r="D222" s="9"/>
      <c r="E222" s="9"/>
      <c r="F222" s="9"/>
      <c r="G222" s="9"/>
      <c r="H222" s="9">
        <f t="shared" si="4"/>
        <v>0</v>
      </c>
    </row>
    <row r="223" spans="1:8" ht="15">
      <c r="A223" s="15">
        <v>3</v>
      </c>
      <c r="B223" s="9" t="s">
        <v>61</v>
      </c>
      <c r="C223" s="10">
        <v>9669400</v>
      </c>
      <c r="D223" s="9"/>
      <c r="E223" s="9"/>
      <c r="F223" s="9"/>
      <c r="G223" s="9"/>
      <c r="H223" s="9">
        <f t="shared" si="4"/>
        <v>0</v>
      </c>
    </row>
    <row r="224" spans="1:8" ht="15">
      <c r="A224" s="15">
        <v>4</v>
      </c>
      <c r="B224" s="9" t="s">
        <v>62</v>
      </c>
      <c r="C224" s="10">
        <v>7622200</v>
      </c>
      <c r="D224" s="9">
        <v>1725505</v>
      </c>
      <c r="E224" s="9"/>
      <c r="F224" s="9"/>
      <c r="G224" s="9"/>
      <c r="H224" s="9">
        <f t="shared" si="4"/>
        <v>1725505</v>
      </c>
    </row>
    <row r="225" spans="1:8" ht="15">
      <c r="A225" s="15">
        <v>5</v>
      </c>
      <c r="B225" s="9" t="s">
        <v>90</v>
      </c>
      <c r="C225" s="10">
        <v>7622200</v>
      </c>
      <c r="D225" s="9">
        <v>651209</v>
      </c>
      <c r="E225" s="34"/>
      <c r="F225" s="9"/>
      <c r="G225" s="9"/>
      <c r="H225" s="9">
        <f t="shared" si="4"/>
        <v>651209</v>
      </c>
    </row>
    <row r="226" spans="1:8" ht="15">
      <c r="A226" s="15">
        <v>6</v>
      </c>
      <c r="B226" s="9" t="s">
        <v>91</v>
      </c>
      <c r="C226" s="10">
        <v>18311400</v>
      </c>
      <c r="D226" s="9"/>
      <c r="E226" s="34"/>
      <c r="F226" s="9"/>
      <c r="G226" s="9"/>
      <c r="H226" s="9">
        <f t="shared" si="4"/>
        <v>0</v>
      </c>
    </row>
    <row r="227" spans="1:8" ht="15">
      <c r="A227" s="15">
        <v>7</v>
      </c>
      <c r="B227" s="9" t="s">
        <v>60</v>
      </c>
      <c r="C227" s="10"/>
      <c r="D227" s="9"/>
      <c r="E227" s="9"/>
      <c r="F227" s="9"/>
      <c r="G227" s="9"/>
      <c r="H227" s="9">
        <f t="shared" si="4"/>
        <v>0</v>
      </c>
    </row>
    <row r="228" spans="1:8" ht="15">
      <c r="A228" s="15">
        <v>8</v>
      </c>
      <c r="B228" s="9" t="s">
        <v>225</v>
      </c>
      <c r="C228" s="10">
        <v>3223000</v>
      </c>
      <c r="D228" s="9">
        <v>1611500</v>
      </c>
      <c r="E228" s="9"/>
      <c r="F228" s="9"/>
      <c r="G228" s="9"/>
      <c r="H228" s="9">
        <f t="shared" si="4"/>
        <v>1611500</v>
      </c>
    </row>
    <row r="229" spans="1:8" ht="15">
      <c r="A229" s="15">
        <v>9</v>
      </c>
      <c r="B229" s="9" t="s">
        <v>18</v>
      </c>
      <c r="C229" s="10">
        <v>13193000</v>
      </c>
      <c r="D229" s="9">
        <v>6521500</v>
      </c>
      <c r="E229" s="9"/>
      <c r="F229" s="9"/>
      <c r="G229" s="9"/>
      <c r="H229" s="9">
        <f t="shared" si="4"/>
        <v>6521500</v>
      </c>
    </row>
    <row r="230" spans="1:8" ht="15">
      <c r="A230" s="15">
        <v>10</v>
      </c>
      <c r="B230" s="9" t="s">
        <v>42</v>
      </c>
      <c r="C230" s="10">
        <v>8095000</v>
      </c>
      <c r="D230" s="9">
        <v>1062992</v>
      </c>
      <c r="E230" s="9"/>
      <c r="F230" s="9"/>
      <c r="G230" s="9"/>
      <c r="H230" s="9">
        <f t="shared" si="4"/>
        <v>1062992</v>
      </c>
    </row>
    <row r="231" spans="1:8" ht="15">
      <c r="A231" s="15">
        <v>11</v>
      </c>
      <c r="B231" s="9" t="s">
        <v>41</v>
      </c>
      <c r="C231" s="10">
        <v>10659000</v>
      </c>
      <c r="D231" s="9">
        <v>4414100</v>
      </c>
      <c r="E231" s="9"/>
      <c r="F231" s="9"/>
      <c r="G231" s="9"/>
      <c r="H231" s="9">
        <f t="shared" si="4"/>
        <v>4414100</v>
      </c>
    </row>
    <row r="232" spans="1:8" ht="15">
      <c r="A232" s="15">
        <v>12</v>
      </c>
      <c r="B232" s="9" t="s">
        <v>19</v>
      </c>
      <c r="C232" s="10">
        <v>10539000</v>
      </c>
      <c r="D232" s="9">
        <v>5269500</v>
      </c>
      <c r="E232" s="9"/>
      <c r="F232" s="9"/>
      <c r="G232" s="9"/>
      <c r="H232" s="9">
        <f t="shared" si="4"/>
        <v>5269500</v>
      </c>
    </row>
    <row r="233" spans="1:8" ht="15">
      <c r="A233" s="15">
        <v>13</v>
      </c>
      <c r="B233" s="9" t="s">
        <v>44</v>
      </c>
      <c r="C233" s="10">
        <v>15487000</v>
      </c>
      <c r="D233" s="9">
        <v>7743500</v>
      </c>
      <c r="E233" s="9"/>
      <c r="F233" s="9"/>
      <c r="G233" s="9"/>
      <c r="H233" s="9">
        <f t="shared" si="4"/>
        <v>7743500</v>
      </c>
    </row>
    <row r="234" spans="1:8" ht="15">
      <c r="A234" s="11"/>
      <c r="B234" s="14" t="s">
        <v>2</v>
      </c>
      <c r="C234" s="14">
        <f>SUM(C221:C233)</f>
        <v>109843800</v>
      </c>
      <c r="D234" s="7">
        <f>SUM(D221:D233)</f>
        <v>28999806</v>
      </c>
      <c r="E234" s="7">
        <f>SUM(E221:E233)</f>
        <v>0</v>
      </c>
      <c r="F234" s="7">
        <f>SUM(F221:F233)</f>
        <v>0</v>
      </c>
      <c r="G234" s="7">
        <f>SUM(G221:G233)</f>
        <v>0</v>
      </c>
      <c r="H234" s="24">
        <f t="shared" si="4"/>
        <v>28999806</v>
      </c>
    </row>
    <row r="235" spans="1:8" ht="15">
      <c r="A235" s="11"/>
      <c r="B235" s="9"/>
      <c r="C235" s="10"/>
      <c r="D235" s="9"/>
      <c r="E235" s="9"/>
      <c r="F235" s="9"/>
      <c r="G235" s="9"/>
      <c r="H235" s="9">
        <f t="shared" si="4"/>
        <v>0</v>
      </c>
    </row>
    <row r="236" spans="1:8" ht="15">
      <c r="A236" s="11" t="s">
        <v>226</v>
      </c>
      <c r="B236" s="9" t="s">
        <v>114</v>
      </c>
      <c r="C236" s="10">
        <v>10615000</v>
      </c>
      <c r="D236" s="9">
        <v>5307500</v>
      </c>
      <c r="E236" s="9"/>
      <c r="F236" s="9"/>
      <c r="G236" s="9"/>
      <c r="H236" s="9">
        <f t="shared" si="4"/>
        <v>5307500</v>
      </c>
    </row>
    <row r="237" spans="1:8" ht="15">
      <c r="A237" s="11">
        <v>2</v>
      </c>
      <c r="B237" s="9" t="s">
        <v>166</v>
      </c>
      <c r="C237" s="10">
        <v>10539000</v>
      </c>
      <c r="D237" s="9">
        <v>5269500</v>
      </c>
      <c r="E237" s="9"/>
      <c r="F237" s="9"/>
      <c r="G237" s="9"/>
      <c r="H237" s="9">
        <f t="shared" ref="H237:H300" si="6">SUM(D237:F237)</f>
        <v>5269500</v>
      </c>
    </row>
    <row r="238" spans="1:8" ht="15">
      <c r="A238" s="11">
        <v>3</v>
      </c>
      <c r="B238" s="9" t="s">
        <v>290</v>
      </c>
      <c r="C238" s="10">
        <v>15563000</v>
      </c>
      <c r="D238" s="9">
        <v>5455700</v>
      </c>
      <c r="E238" s="9"/>
      <c r="F238" s="9"/>
      <c r="G238" s="9"/>
      <c r="H238" s="9">
        <f t="shared" si="6"/>
        <v>5455700</v>
      </c>
    </row>
    <row r="239" spans="1:8" ht="15">
      <c r="A239" s="11">
        <v>4</v>
      </c>
      <c r="B239" s="9" t="s">
        <v>147</v>
      </c>
      <c r="C239" s="10">
        <v>15000800</v>
      </c>
      <c r="D239" s="9"/>
      <c r="E239" s="9"/>
      <c r="F239" s="9"/>
      <c r="G239" s="9"/>
      <c r="H239" s="9">
        <f t="shared" si="6"/>
        <v>0</v>
      </c>
    </row>
    <row r="240" spans="1:8" ht="15">
      <c r="A240" s="11">
        <v>5</v>
      </c>
      <c r="B240" s="9" t="s">
        <v>143</v>
      </c>
      <c r="C240" s="10">
        <v>8111000</v>
      </c>
      <c r="D240" s="9">
        <v>4055500</v>
      </c>
      <c r="E240" s="9"/>
      <c r="F240" s="9"/>
      <c r="G240" s="9"/>
      <c r="H240" s="9">
        <f t="shared" si="6"/>
        <v>4055500</v>
      </c>
    </row>
    <row r="241" spans="1:8" ht="15">
      <c r="A241" s="11">
        <v>6</v>
      </c>
      <c r="B241" s="9" t="s">
        <v>155</v>
      </c>
      <c r="C241" s="10">
        <v>10490000</v>
      </c>
      <c r="D241" s="9"/>
      <c r="E241" s="9"/>
      <c r="F241" s="9"/>
      <c r="G241" s="9"/>
      <c r="H241" s="9">
        <f t="shared" si="6"/>
        <v>0</v>
      </c>
    </row>
    <row r="242" spans="1:8" ht="15">
      <c r="A242" s="11">
        <v>7</v>
      </c>
      <c r="B242" s="9" t="s">
        <v>310</v>
      </c>
      <c r="C242" s="10">
        <v>8755800</v>
      </c>
      <c r="D242" s="9">
        <v>2394974</v>
      </c>
      <c r="E242" s="9"/>
      <c r="F242" s="9"/>
      <c r="G242" s="9"/>
      <c r="H242" s="9">
        <f t="shared" si="6"/>
        <v>2394974</v>
      </c>
    </row>
    <row r="243" spans="1:8" ht="15">
      <c r="A243" s="11">
        <v>8</v>
      </c>
      <c r="B243" s="9" t="s">
        <v>97</v>
      </c>
      <c r="C243" s="10">
        <v>16237800</v>
      </c>
      <c r="D243" s="9"/>
      <c r="E243" s="9"/>
      <c r="F243" s="9"/>
      <c r="G243" s="9"/>
      <c r="H243" s="9">
        <f t="shared" si="6"/>
        <v>0</v>
      </c>
    </row>
    <row r="244" spans="1:8" ht="15">
      <c r="A244" s="11">
        <v>9</v>
      </c>
      <c r="B244" s="9" t="s">
        <v>88</v>
      </c>
      <c r="C244" s="10">
        <v>2758200</v>
      </c>
      <c r="D244" s="9"/>
      <c r="E244" s="9"/>
      <c r="F244" s="9"/>
      <c r="G244" s="9"/>
      <c r="H244" s="9">
        <f t="shared" si="6"/>
        <v>0</v>
      </c>
    </row>
    <row r="245" spans="1:8" ht="15">
      <c r="A245" s="11">
        <v>10</v>
      </c>
      <c r="B245" s="9" t="s">
        <v>292</v>
      </c>
      <c r="C245" s="10"/>
      <c r="D245" s="9">
        <v>742000</v>
      </c>
      <c r="E245" s="9"/>
      <c r="F245" s="9"/>
      <c r="G245" s="9"/>
      <c r="H245" s="9"/>
    </row>
    <row r="246" spans="1:8" ht="15">
      <c r="A246" s="11">
        <v>11</v>
      </c>
      <c r="B246" s="18" t="s">
        <v>106</v>
      </c>
      <c r="C246" s="10">
        <v>19713000</v>
      </c>
      <c r="D246" s="9"/>
      <c r="E246" s="9"/>
      <c r="F246" s="9"/>
      <c r="G246" s="9"/>
      <c r="H246" s="9">
        <f t="shared" si="6"/>
        <v>0</v>
      </c>
    </row>
    <row r="247" spans="1:8" ht="15">
      <c r="A247" s="11">
        <v>12</v>
      </c>
      <c r="B247" s="18" t="s">
        <v>300</v>
      </c>
      <c r="C247" s="10">
        <v>10419000</v>
      </c>
      <c r="D247" s="9">
        <v>1744769</v>
      </c>
      <c r="E247" s="9">
        <v>6152945</v>
      </c>
      <c r="F247" s="9"/>
      <c r="G247" s="9"/>
      <c r="H247" s="9">
        <f t="shared" si="6"/>
        <v>7897714</v>
      </c>
    </row>
    <row r="248" spans="1:8" ht="15">
      <c r="A248" s="11">
        <v>13</v>
      </c>
      <c r="B248" s="9" t="s">
        <v>264</v>
      </c>
      <c r="C248" s="10">
        <v>20778600</v>
      </c>
      <c r="D248" s="10"/>
      <c r="E248" s="9"/>
      <c r="F248" s="9"/>
      <c r="G248" s="9"/>
      <c r="H248" s="9">
        <f t="shared" si="6"/>
        <v>0</v>
      </c>
    </row>
    <row r="249" spans="1:8" ht="15">
      <c r="A249" s="11">
        <v>14</v>
      </c>
      <c r="B249" s="9" t="s">
        <v>142</v>
      </c>
      <c r="C249" s="10">
        <v>8960800</v>
      </c>
      <c r="D249" s="9"/>
      <c r="E249" s="9"/>
      <c r="F249" s="9"/>
      <c r="G249" s="9"/>
      <c r="H249" s="9">
        <f t="shared" si="6"/>
        <v>0</v>
      </c>
    </row>
    <row r="250" spans="1:8" ht="15">
      <c r="A250" s="11">
        <v>15</v>
      </c>
      <c r="B250" s="9" t="s">
        <v>313</v>
      </c>
      <c r="C250" s="10">
        <v>11592600</v>
      </c>
      <c r="D250" s="9"/>
      <c r="E250" s="9"/>
      <c r="F250" s="9"/>
      <c r="G250" s="9"/>
      <c r="H250" s="9">
        <f t="shared" si="6"/>
        <v>0</v>
      </c>
    </row>
    <row r="251" spans="1:8" ht="15">
      <c r="A251" s="11">
        <v>16</v>
      </c>
      <c r="B251" s="9" t="s">
        <v>117</v>
      </c>
      <c r="C251" s="10">
        <v>5185300</v>
      </c>
      <c r="D251" s="9">
        <v>5185300</v>
      </c>
      <c r="E251" s="9"/>
      <c r="F251" s="9"/>
      <c r="G251" s="9"/>
      <c r="H251" s="9">
        <f t="shared" si="6"/>
        <v>5185300</v>
      </c>
    </row>
    <row r="252" spans="1:8" ht="15">
      <c r="A252" s="11">
        <v>17</v>
      </c>
      <c r="B252" s="9" t="s">
        <v>98</v>
      </c>
      <c r="C252" s="10">
        <v>13468000</v>
      </c>
      <c r="D252" s="9">
        <v>6529500</v>
      </c>
      <c r="E252" s="9"/>
      <c r="F252" s="9"/>
      <c r="G252" s="9"/>
      <c r="H252" s="9">
        <f t="shared" si="6"/>
        <v>6529500</v>
      </c>
    </row>
    <row r="253" spans="1:8" ht="15">
      <c r="A253" s="11">
        <v>18</v>
      </c>
      <c r="B253" s="9" t="s">
        <v>108</v>
      </c>
      <c r="C253" s="10">
        <v>11010000</v>
      </c>
      <c r="D253" s="9">
        <v>5307500</v>
      </c>
      <c r="E253" s="9"/>
      <c r="F253" s="9"/>
      <c r="G253" s="9"/>
      <c r="H253" s="9">
        <f t="shared" si="6"/>
        <v>5307500</v>
      </c>
    </row>
    <row r="254" spans="1:8" ht="15">
      <c r="A254" s="11">
        <v>19</v>
      </c>
      <c r="B254" s="9" t="s">
        <v>306</v>
      </c>
      <c r="C254" s="10">
        <v>5911400</v>
      </c>
      <c r="D254" s="9">
        <v>2557700</v>
      </c>
      <c r="E254" s="9"/>
      <c r="F254" s="9"/>
      <c r="G254" s="9"/>
      <c r="H254" s="9">
        <f t="shared" si="6"/>
        <v>2557700</v>
      </c>
    </row>
    <row r="255" spans="1:8" ht="15">
      <c r="A255" s="11">
        <v>20</v>
      </c>
      <c r="B255" s="9" t="s">
        <v>146</v>
      </c>
      <c r="C255" s="10">
        <v>4737400</v>
      </c>
      <c r="D255" s="9"/>
      <c r="E255" s="9"/>
      <c r="F255" s="9"/>
      <c r="G255" s="9"/>
      <c r="H255" s="9">
        <f t="shared" si="6"/>
        <v>0</v>
      </c>
    </row>
    <row r="256" spans="1:8" ht="15">
      <c r="A256" s="11">
        <v>21</v>
      </c>
      <c r="B256" s="9" t="s">
        <v>156</v>
      </c>
      <c r="C256" s="10">
        <v>21245800</v>
      </c>
      <c r="D256" s="9"/>
      <c r="E256" s="9"/>
      <c r="F256" s="9">
        <v>7000000</v>
      </c>
      <c r="G256" s="9"/>
      <c r="H256" s="9">
        <f t="shared" si="6"/>
        <v>7000000</v>
      </c>
    </row>
    <row r="257" spans="1:8" ht="15">
      <c r="A257" s="11">
        <v>22</v>
      </c>
      <c r="B257" s="9" t="s">
        <v>307</v>
      </c>
      <c r="C257" s="10">
        <v>10859400</v>
      </c>
      <c r="D257" s="9">
        <v>3846679</v>
      </c>
      <c r="E257" s="9"/>
      <c r="F257" s="9"/>
      <c r="G257" s="9"/>
      <c r="H257" s="9">
        <f t="shared" si="6"/>
        <v>3846679</v>
      </c>
    </row>
    <row r="258" spans="1:8" ht="15">
      <c r="A258" s="11">
        <v>23</v>
      </c>
      <c r="B258" s="9" t="s">
        <v>293</v>
      </c>
      <c r="C258" s="10"/>
      <c r="D258" s="9">
        <v>592000</v>
      </c>
      <c r="E258" s="9"/>
      <c r="F258" s="9"/>
      <c r="G258" s="9"/>
      <c r="H258" s="9"/>
    </row>
    <row r="259" spans="1:8" ht="15">
      <c r="A259" s="11">
        <v>24</v>
      </c>
      <c r="B259" s="9" t="s">
        <v>286</v>
      </c>
      <c r="C259" s="10"/>
      <c r="D259" s="9">
        <v>800500</v>
      </c>
      <c r="E259" s="9"/>
      <c r="F259" s="9"/>
      <c r="G259" s="9"/>
      <c r="H259" s="9"/>
    </row>
    <row r="260" spans="1:8" ht="15">
      <c r="A260" s="11">
        <v>25</v>
      </c>
      <c r="B260" s="9" t="s">
        <v>311</v>
      </c>
      <c r="C260" s="10">
        <v>8508400</v>
      </c>
      <c r="D260" s="9">
        <v>2050257</v>
      </c>
      <c r="E260" s="9"/>
      <c r="F260" s="9"/>
      <c r="G260" s="9"/>
      <c r="H260" s="9">
        <f t="shared" si="6"/>
        <v>2050257</v>
      </c>
    </row>
    <row r="261" spans="1:8" ht="15">
      <c r="A261" s="11">
        <v>26</v>
      </c>
      <c r="B261" s="18" t="s">
        <v>133</v>
      </c>
      <c r="C261" s="10">
        <v>7866600</v>
      </c>
      <c r="D261" s="9">
        <v>3933300</v>
      </c>
      <c r="E261" s="9">
        <v>2187462</v>
      </c>
      <c r="F261" s="9"/>
      <c r="G261" s="9"/>
      <c r="H261" s="9">
        <f t="shared" si="6"/>
        <v>6120762</v>
      </c>
    </row>
    <row r="262" spans="1:8" ht="15">
      <c r="A262" s="11">
        <v>27</v>
      </c>
      <c r="B262" s="9" t="s">
        <v>89</v>
      </c>
      <c r="C262" s="10">
        <v>12081400</v>
      </c>
      <c r="D262" s="9">
        <v>6040700</v>
      </c>
      <c r="E262" s="9">
        <v>5040700</v>
      </c>
      <c r="F262" s="35">
        <v>1161697</v>
      </c>
      <c r="G262" s="35"/>
      <c r="H262" s="9">
        <f t="shared" si="6"/>
        <v>12243097</v>
      </c>
    </row>
    <row r="263" spans="1:8" ht="15">
      <c r="A263" s="11">
        <v>28</v>
      </c>
      <c r="B263" s="9" t="s">
        <v>86</v>
      </c>
      <c r="C263" s="10">
        <v>9229000</v>
      </c>
      <c r="D263" s="9"/>
      <c r="E263" s="9"/>
      <c r="F263" s="9"/>
      <c r="G263" s="9"/>
      <c r="H263" s="9">
        <f t="shared" si="6"/>
        <v>0</v>
      </c>
    </row>
    <row r="264" spans="1:8" ht="15">
      <c r="A264" s="11">
        <v>29</v>
      </c>
      <c r="B264" s="9" t="s">
        <v>87</v>
      </c>
      <c r="C264" s="10">
        <v>5667000</v>
      </c>
      <c r="D264" s="9">
        <v>2833500</v>
      </c>
      <c r="E264" s="9"/>
      <c r="F264" s="9"/>
      <c r="G264" s="9"/>
      <c r="H264" s="9">
        <f t="shared" si="6"/>
        <v>2833500</v>
      </c>
    </row>
    <row r="265" spans="1:8" ht="15">
      <c r="A265" s="11">
        <v>30</v>
      </c>
      <c r="B265" s="9" t="s">
        <v>135</v>
      </c>
      <c r="C265" s="10">
        <v>10370600</v>
      </c>
      <c r="D265" s="9">
        <v>5185300</v>
      </c>
      <c r="E265" s="9"/>
      <c r="F265" s="9"/>
      <c r="G265" s="9"/>
      <c r="H265" s="9">
        <f t="shared" si="6"/>
        <v>5185300</v>
      </c>
    </row>
    <row r="266" spans="1:8" ht="15">
      <c r="A266" s="11">
        <v>31</v>
      </c>
      <c r="B266" s="9" t="s">
        <v>308</v>
      </c>
      <c r="C266" s="10">
        <v>5591000</v>
      </c>
      <c r="D266" s="9">
        <v>1879341</v>
      </c>
      <c r="E266" s="9"/>
      <c r="F266" s="9"/>
      <c r="G266" s="9"/>
      <c r="H266" s="9">
        <f t="shared" si="6"/>
        <v>1879341</v>
      </c>
    </row>
    <row r="267" spans="1:8" ht="15">
      <c r="A267" s="11">
        <v>32</v>
      </c>
      <c r="B267" s="9" t="s">
        <v>154</v>
      </c>
      <c r="C267" s="10">
        <v>10762600</v>
      </c>
      <c r="D267" s="9"/>
      <c r="E267" s="9"/>
      <c r="F267" s="9"/>
      <c r="G267" s="9"/>
      <c r="H267" s="9">
        <f t="shared" si="6"/>
        <v>0</v>
      </c>
    </row>
    <row r="268" spans="1:8" ht="15">
      <c r="A268" s="11">
        <v>33</v>
      </c>
      <c r="B268" s="9" t="s">
        <v>152</v>
      </c>
      <c r="C268" s="10">
        <v>6002000</v>
      </c>
      <c r="D268" s="9">
        <v>2833500</v>
      </c>
      <c r="E268" s="9">
        <v>1325213</v>
      </c>
      <c r="F268" s="9"/>
      <c r="G268" s="9"/>
      <c r="H268" s="9">
        <f t="shared" si="6"/>
        <v>4158713</v>
      </c>
    </row>
    <row r="269" spans="1:8" ht="15">
      <c r="A269" s="11">
        <v>34</v>
      </c>
      <c r="B269" s="9" t="s">
        <v>113</v>
      </c>
      <c r="C269" s="10">
        <v>17749800</v>
      </c>
      <c r="D269" s="9">
        <v>8737400</v>
      </c>
      <c r="E269" s="9"/>
      <c r="F269" s="9"/>
      <c r="G269" s="9"/>
      <c r="H269" s="9">
        <f t="shared" si="6"/>
        <v>8737400</v>
      </c>
    </row>
    <row r="270" spans="1:8" ht="15">
      <c r="A270" s="11">
        <v>35</v>
      </c>
      <c r="B270" s="9" t="s">
        <v>96</v>
      </c>
      <c r="C270" s="10">
        <v>10934000</v>
      </c>
      <c r="D270" s="9">
        <v>5269500</v>
      </c>
      <c r="E270" s="9">
        <v>4507427</v>
      </c>
      <c r="F270" s="9"/>
      <c r="G270" s="9"/>
      <c r="H270" s="9">
        <f t="shared" si="6"/>
        <v>9776927</v>
      </c>
    </row>
    <row r="271" spans="1:8" ht="15">
      <c r="A271" s="11">
        <v>36</v>
      </c>
      <c r="B271" s="9" t="s">
        <v>291</v>
      </c>
      <c r="C271" s="10"/>
      <c r="D271" s="9">
        <v>742000</v>
      </c>
      <c r="E271" s="9"/>
      <c r="F271" s="9"/>
      <c r="G271" s="9"/>
      <c r="H271" s="9">
        <f t="shared" si="6"/>
        <v>742000</v>
      </c>
    </row>
    <row r="272" spans="1:8" ht="15">
      <c r="A272" s="11">
        <v>37</v>
      </c>
      <c r="B272" s="9" t="s">
        <v>144</v>
      </c>
      <c r="C272" s="10">
        <v>6221800</v>
      </c>
      <c r="D272" s="9"/>
      <c r="E272" s="9"/>
      <c r="F272" s="9"/>
      <c r="G272" s="9"/>
      <c r="H272" s="9">
        <f t="shared" si="6"/>
        <v>0</v>
      </c>
    </row>
    <row r="273" spans="1:8" ht="15">
      <c r="A273" s="11">
        <v>38</v>
      </c>
      <c r="B273" s="9" t="s">
        <v>134</v>
      </c>
      <c r="C273" s="10">
        <v>8111000</v>
      </c>
      <c r="D273" s="9">
        <v>4055500</v>
      </c>
      <c r="E273" s="9"/>
      <c r="F273" s="9"/>
      <c r="G273" s="9"/>
      <c r="H273" s="9">
        <f t="shared" si="6"/>
        <v>4055500</v>
      </c>
    </row>
    <row r="274" spans="1:8" ht="15">
      <c r="A274" s="11">
        <v>39</v>
      </c>
      <c r="B274" s="9" t="s">
        <v>145</v>
      </c>
      <c r="C274" s="10">
        <v>6400200</v>
      </c>
      <c r="D274" s="9">
        <v>3200100</v>
      </c>
      <c r="E274" s="9"/>
      <c r="F274" s="9"/>
      <c r="G274" s="9"/>
      <c r="H274" s="9">
        <f t="shared" si="6"/>
        <v>3200100</v>
      </c>
    </row>
    <row r="275" spans="1:8" ht="15">
      <c r="A275" s="11">
        <v>40</v>
      </c>
      <c r="B275" s="9" t="s">
        <v>111</v>
      </c>
      <c r="C275" s="10">
        <v>10615000</v>
      </c>
      <c r="D275" s="9">
        <v>5307500</v>
      </c>
      <c r="E275" s="9">
        <v>5059938</v>
      </c>
      <c r="F275" s="9"/>
      <c r="G275" s="9"/>
      <c r="H275" s="9">
        <f t="shared" si="6"/>
        <v>10367438</v>
      </c>
    </row>
    <row r="276" spans="1:8" ht="15">
      <c r="A276" s="11">
        <v>41</v>
      </c>
      <c r="B276" s="9" t="s">
        <v>153</v>
      </c>
      <c r="C276" s="10">
        <v>9773000</v>
      </c>
      <c r="D276" s="9">
        <v>3753487</v>
      </c>
      <c r="E276" s="9"/>
      <c r="F276" s="9"/>
      <c r="G276" s="9"/>
      <c r="H276" s="9">
        <f t="shared" si="6"/>
        <v>3753487</v>
      </c>
    </row>
    <row r="277" spans="1:8" ht="15">
      <c r="A277" s="11">
        <v>42</v>
      </c>
      <c r="B277" s="9" t="s">
        <v>289</v>
      </c>
      <c r="C277" s="10">
        <v>17991000</v>
      </c>
      <c r="D277" s="9">
        <v>8995500</v>
      </c>
      <c r="E277" s="9"/>
      <c r="F277" s="30">
        <v>8956285</v>
      </c>
      <c r="G277" s="30"/>
      <c r="H277" s="9">
        <f t="shared" si="6"/>
        <v>17951785</v>
      </c>
    </row>
    <row r="278" spans="1:8" ht="15">
      <c r="A278" s="11" t="s">
        <v>285</v>
      </c>
      <c r="B278" s="14" t="s">
        <v>2</v>
      </c>
      <c r="C278" s="14">
        <f>SUM(C236:C277)</f>
        <v>405826300</v>
      </c>
      <c r="D278" s="7">
        <f>SUM(D236:D277)</f>
        <v>114606007</v>
      </c>
      <c r="E278" s="7">
        <f>SUM(E236:E277)</f>
        <v>24273685</v>
      </c>
      <c r="F278" s="7">
        <f>SUM(F236:F277)</f>
        <v>17117982</v>
      </c>
      <c r="G278" s="7">
        <f>SUM(G236:G277)</f>
        <v>0</v>
      </c>
      <c r="H278" s="24">
        <f t="shared" si="6"/>
        <v>155997674</v>
      </c>
    </row>
    <row r="279" spans="1:8" ht="15">
      <c r="A279" s="11" t="s">
        <v>285</v>
      </c>
      <c r="B279" s="9"/>
      <c r="C279" s="10"/>
      <c r="D279" s="9"/>
      <c r="E279" s="9"/>
      <c r="F279" s="9"/>
      <c r="G279" s="9"/>
      <c r="H279" s="9">
        <f t="shared" si="6"/>
        <v>0</v>
      </c>
    </row>
    <row r="280" spans="1:8" ht="15">
      <c r="A280" s="11" t="s">
        <v>304</v>
      </c>
      <c r="B280" s="9" t="s">
        <v>227</v>
      </c>
      <c r="C280" s="6">
        <v>3223000</v>
      </c>
      <c r="D280" s="7">
        <v>1611500</v>
      </c>
      <c r="E280" s="9"/>
      <c r="F280" s="24">
        <v>0</v>
      </c>
      <c r="G280" s="24"/>
      <c r="H280" s="9">
        <f t="shared" si="6"/>
        <v>1611500</v>
      </c>
    </row>
    <row r="281" spans="1:8" ht="15">
      <c r="A281" s="11" t="s">
        <v>285</v>
      </c>
      <c r="B281" s="9"/>
      <c r="C281" s="10"/>
      <c r="D281" s="9"/>
      <c r="E281" s="9"/>
      <c r="F281" s="9"/>
      <c r="G281" s="9"/>
      <c r="H281" s="9">
        <f t="shared" si="6"/>
        <v>0</v>
      </c>
    </row>
    <row r="282" spans="1:8" ht="15">
      <c r="A282" s="11" t="s">
        <v>303</v>
      </c>
      <c r="B282" s="9" t="s">
        <v>228</v>
      </c>
      <c r="C282" s="10"/>
      <c r="D282" s="9"/>
      <c r="E282" s="9"/>
      <c r="F282" s="9"/>
      <c r="G282" s="9"/>
      <c r="H282" s="9">
        <f t="shared" si="6"/>
        <v>0</v>
      </c>
    </row>
    <row r="283" spans="1:8" ht="15">
      <c r="A283" s="11">
        <v>2</v>
      </c>
      <c r="B283" s="9" t="s">
        <v>229</v>
      </c>
      <c r="C283" s="10">
        <v>14341000</v>
      </c>
      <c r="D283" s="9">
        <v>5038177</v>
      </c>
      <c r="E283" s="9"/>
      <c r="F283" s="9"/>
      <c r="G283" s="9"/>
      <c r="H283" s="9">
        <f t="shared" si="6"/>
        <v>5038177</v>
      </c>
    </row>
    <row r="284" spans="1:8" ht="15">
      <c r="A284" s="13">
        <v>3</v>
      </c>
      <c r="B284" s="9" t="s">
        <v>82</v>
      </c>
      <c r="C284" s="10">
        <v>12665800</v>
      </c>
      <c r="D284" s="9">
        <v>6124900</v>
      </c>
      <c r="E284" s="31"/>
      <c r="F284" s="9"/>
      <c r="G284" s="9"/>
      <c r="H284" s="9">
        <f t="shared" si="6"/>
        <v>6124900</v>
      </c>
    </row>
    <row r="285" spans="1:8" ht="15">
      <c r="A285" s="15">
        <v>4</v>
      </c>
      <c r="B285" s="18" t="s">
        <v>85</v>
      </c>
      <c r="C285" s="10">
        <v>10539000</v>
      </c>
      <c r="D285" s="9">
        <v>5269500</v>
      </c>
      <c r="E285" s="9"/>
      <c r="F285" s="9"/>
      <c r="G285" s="9"/>
      <c r="H285" s="9">
        <f t="shared" si="6"/>
        <v>5269500</v>
      </c>
    </row>
    <row r="286" spans="1:8" ht="15">
      <c r="A286" s="15">
        <v>5</v>
      </c>
      <c r="B286" s="18" t="s">
        <v>265</v>
      </c>
      <c r="C286" s="10">
        <v>592000</v>
      </c>
      <c r="D286" s="9">
        <v>592000</v>
      </c>
      <c r="E286" s="9"/>
      <c r="F286" s="9"/>
      <c r="G286" s="9"/>
      <c r="H286" s="9">
        <f t="shared" si="6"/>
        <v>592000</v>
      </c>
    </row>
    <row r="287" spans="1:8" ht="15">
      <c r="A287" s="15">
        <v>6</v>
      </c>
      <c r="B287" s="9" t="s">
        <v>230</v>
      </c>
      <c r="C287" s="10">
        <v>6393200</v>
      </c>
      <c r="D287" s="9">
        <v>932501</v>
      </c>
      <c r="E287" s="9"/>
      <c r="F287" s="9"/>
      <c r="G287" s="9"/>
      <c r="H287" s="9">
        <f t="shared" si="6"/>
        <v>932501</v>
      </c>
    </row>
    <row r="288" spans="1:8" ht="15">
      <c r="A288" s="15">
        <v>7</v>
      </c>
      <c r="B288" s="9" t="s">
        <v>118</v>
      </c>
      <c r="C288" s="10">
        <v>10735000</v>
      </c>
      <c r="D288" s="9"/>
      <c r="E288" s="9"/>
      <c r="F288" s="9"/>
      <c r="G288" s="9"/>
      <c r="H288" s="9">
        <f t="shared" si="6"/>
        <v>0</v>
      </c>
    </row>
    <row r="289" spans="1:8" ht="15">
      <c r="A289" s="15">
        <v>8</v>
      </c>
      <c r="B289" s="9" t="s">
        <v>231</v>
      </c>
      <c r="C289" s="10">
        <v>8659800</v>
      </c>
      <c r="D289" s="9">
        <v>1901689</v>
      </c>
      <c r="E289" s="9">
        <v>2202426</v>
      </c>
      <c r="F289" s="9"/>
      <c r="G289" s="9"/>
      <c r="H289" s="9">
        <f t="shared" si="6"/>
        <v>4104115</v>
      </c>
    </row>
    <row r="290" spans="1:8" ht="15">
      <c r="A290" s="15">
        <v>9</v>
      </c>
      <c r="B290" s="9" t="s">
        <v>232</v>
      </c>
      <c r="C290" s="10">
        <v>5479600</v>
      </c>
      <c r="D290" s="9">
        <v>1770400</v>
      </c>
      <c r="E290" s="9"/>
      <c r="F290" s="9"/>
      <c r="G290" s="9"/>
      <c r="H290" s="9">
        <f t="shared" si="6"/>
        <v>1770400</v>
      </c>
    </row>
    <row r="291" spans="1:8" ht="15">
      <c r="A291" s="15">
        <v>10</v>
      </c>
      <c r="B291" s="9" t="s">
        <v>110</v>
      </c>
      <c r="C291" s="10">
        <v>10539000</v>
      </c>
      <c r="D291" s="9">
        <v>5269500</v>
      </c>
      <c r="E291" s="9"/>
      <c r="F291" s="9">
        <v>3308470</v>
      </c>
      <c r="G291" s="9"/>
      <c r="H291" s="9">
        <f t="shared" si="6"/>
        <v>8577970</v>
      </c>
    </row>
    <row r="292" spans="1:8" ht="15">
      <c r="A292" s="15">
        <v>11</v>
      </c>
      <c r="B292" s="9" t="s">
        <v>233</v>
      </c>
      <c r="C292" s="10">
        <v>5479600</v>
      </c>
      <c r="D292" s="9"/>
      <c r="E292" s="9"/>
      <c r="F292" s="9"/>
      <c r="G292" s="9"/>
      <c r="H292" s="9">
        <f t="shared" si="6"/>
        <v>0</v>
      </c>
    </row>
    <row r="293" spans="1:8" ht="15">
      <c r="A293" s="15">
        <v>12</v>
      </c>
      <c r="B293" s="9" t="s">
        <v>234</v>
      </c>
      <c r="C293" s="10">
        <v>11010000</v>
      </c>
      <c r="D293" s="9"/>
      <c r="E293" s="9"/>
      <c r="F293" s="9"/>
      <c r="G293" s="9"/>
      <c r="H293" s="9">
        <f t="shared" si="6"/>
        <v>0</v>
      </c>
    </row>
    <row r="294" spans="1:8" ht="15">
      <c r="A294" s="15">
        <v>13</v>
      </c>
      <c r="B294" s="18" t="s">
        <v>247</v>
      </c>
      <c r="C294" s="10">
        <v>11272200</v>
      </c>
      <c r="D294" s="9">
        <v>5586100</v>
      </c>
      <c r="E294" s="9"/>
      <c r="F294" s="9"/>
      <c r="G294" s="9"/>
      <c r="H294" s="9">
        <f t="shared" si="6"/>
        <v>5586100</v>
      </c>
    </row>
    <row r="295" spans="1:8" ht="15">
      <c r="A295" s="15">
        <v>14</v>
      </c>
      <c r="B295" s="9" t="s">
        <v>104</v>
      </c>
      <c r="C295" s="10">
        <v>36030000</v>
      </c>
      <c r="D295" s="9">
        <v>17639500</v>
      </c>
      <c r="E295" s="9"/>
      <c r="F295" s="9"/>
      <c r="G295" s="9"/>
      <c r="H295" s="9">
        <f t="shared" si="6"/>
        <v>17639500</v>
      </c>
    </row>
    <row r="296" spans="1:8" ht="15">
      <c r="A296" s="15">
        <v>15</v>
      </c>
      <c r="B296" s="9" t="s">
        <v>235</v>
      </c>
      <c r="C296" s="10">
        <v>10615000</v>
      </c>
      <c r="D296" s="9">
        <v>5307500</v>
      </c>
      <c r="E296" s="9"/>
      <c r="F296" s="9"/>
      <c r="G296" s="9"/>
      <c r="H296" s="9">
        <f t="shared" si="6"/>
        <v>5307500</v>
      </c>
    </row>
    <row r="297" spans="1:8" ht="15">
      <c r="A297" s="15">
        <v>16</v>
      </c>
      <c r="B297" s="18" t="s">
        <v>101</v>
      </c>
      <c r="C297" s="10">
        <v>10050200</v>
      </c>
      <c r="D297" s="9">
        <v>2679173</v>
      </c>
      <c r="E297" s="9"/>
      <c r="F297" s="9"/>
      <c r="G297" s="9"/>
      <c r="H297" s="9">
        <f t="shared" si="6"/>
        <v>2679173</v>
      </c>
    </row>
    <row r="298" spans="1:8" ht="15">
      <c r="A298" s="15">
        <v>17</v>
      </c>
      <c r="B298" s="9" t="s">
        <v>236</v>
      </c>
      <c r="C298" s="10">
        <v>12570200</v>
      </c>
      <c r="D298" s="9">
        <v>3666571</v>
      </c>
      <c r="E298" s="9"/>
      <c r="F298" s="9"/>
      <c r="G298" s="9"/>
      <c r="H298" s="9">
        <f t="shared" si="6"/>
        <v>3666571</v>
      </c>
    </row>
    <row r="299" spans="1:8" ht="15">
      <c r="A299" s="15">
        <v>18</v>
      </c>
      <c r="B299" s="18" t="s">
        <v>105</v>
      </c>
      <c r="C299" s="10">
        <v>10539000</v>
      </c>
      <c r="D299" s="9">
        <v>1876482</v>
      </c>
      <c r="E299" s="9"/>
      <c r="F299" s="9"/>
      <c r="G299" s="9"/>
      <c r="H299" s="9">
        <f t="shared" si="6"/>
        <v>1876482</v>
      </c>
    </row>
    <row r="300" spans="1:8" ht="15">
      <c r="A300" s="15">
        <v>19</v>
      </c>
      <c r="B300" s="9" t="s">
        <v>141</v>
      </c>
      <c r="C300" s="10">
        <v>10539000</v>
      </c>
      <c r="D300" s="9"/>
      <c r="E300" s="9"/>
      <c r="F300" s="9"/>
      <c r="G300" s="9"/>
      <c r="H300" s="9">
        <f t="shared" si="6"/>
        <v>0</v>
      </c>
    </row>
    <row r="301" spans="1:8" ht="15">
      <c r="A301" s="25">
        <f>23+3+24+8+1+9+3+3+9+17+17+13+19+3+23+14+41+1+18+1</f>
        <v>250</v>
      </c>
      <c r="B301" s="14" t="s">
        <v>2</v>
      </c>
      <c r="C301" s="14">
        <f>SUM(C282:C300)</f>
        <v>198049600</v>
      </c>
      <c r="D301" s="25">
        <f>SUM(D282:D300)</f>
        <v>63653993</v>
      </c>
      <c r="E301" s="25">
        <f>SUM(E282:E300)</f>
        <v>2202426</v>
      </c>
      <c r="F301" s="8">
        <f>SUM(F282:F300)</f>
        <v>3308470</v>
      </c>
      <c r="G301" s="8">
        <f>SUM(G282:G300)</f>
        <v>0</v>
      </c>
      <c r="H301" s="24">
        <f t="shared" ref="H301:H308" si="7">SUM(D301:F301)</f>
        <v>69164889</v>
      </c>
    </row>
    <row r="302" spans="1:8" ht="15">
      <c r="A302" s="25"/>
      <c r="B302" s="14"/>
      <c r="C302" s="14"/>
      <c r="D302" s="25"/>
      <c r="E302" s="25"/>
      <c r="F302" s="8"/>
      <c r="G302" s="8"/>
      <c r="H302" s="7">
        <f t="shared" si="7"/>
        <v>0</v>
      </c>
    </row>
    <row r="303" spans="1:8" ht="15">
      <c r="A303" s="33" t="s">
        <v>262</v>
      </c>
      <c r="B303" s="9" t="s">
        <v>266</v>
      </c>
      <c r="C303" s="13"/>
      <c r="D303" s="21">
        <v>395778</v>
      </c>
      <c r="E303" s="21"/>
      <c r="F303" s="21"/>
      <c r="G303" s="21"/>
      <c r="H303" s="19">
        <f t="shared" si="7"/>
        <v>395778</v>
      </c>
    </row>
    <row r="304" spans="1:8" ht="15">
      <c r="A304" s="9"/>
      <c r="B304" s="9" t="s">
        <v>266</v>
      </c>
      <c r="C304" s="10"/>
      <c r="D304" s="19"/>
      <c r="E304" s="19"/>
      <c r="F304" s="19"/>
      <c r="G304" s="19"/>
      <c r="H304" s="19">
        <f t="shared" si="7"/>
        <v>0</v>
      </c>
    </row>
    <row r="305" spans="1:8" ht="15">
      <c r="A305" s="9"/>
      <c r="B305" s="9" t="s">
        <v>270</v>
      </c>
      <c r="C305" s="10"/>
      <c r="D305" s="19">
        <v>18900000</v>
      </c>
      <c r="E305" s="19"/>
      <c r="F305" s="19"/>
      <c r="G305" s="19"/>
      <c r="H305" s="19">
        <f t="shared" si="7"/>
        <v>18900000</v>
      </c>
    </row>
    <row r="306" spans="1:8" ht="15">
      <c r="A306" s="9"/>
      <c r="B306" s="9" t="s">
        <v>284</v>
      </c>
      <c r="C306" s="10"/>
      <c r="D306" s="19">
        <v>14061850</v>
      </c>
      <c r="E306" s="19"/>
      <c r="F306" s="19"/>
      <c r="G306" s="19"/>
      <c r="H306" s="19"/>
    </row>
    <row r="307" spans="1:8" ht="15">
      <c r="A307" s="9"/>
      <c r="B307" s="9" t="s">
        <v>301</v>
      </c>
      <c r="C307" s="10"/>
      <c r="D307" s="19">
        <v>15256252</v>
      </c>
      <c r="E307" s="19">
        <v>21900000</v>
      </c>
      <c r="F307" s="19"/>
      <c r="G307" s="19"/>
      <c r="H307" s="19">
        <f>SUM(D307:F307)</f>
        <v>37156252</v>
      </c>
    </row>
    <row r="308" spans="1:8" ht="15">
      <c r="A308" s="24" t="s">
        <v>263</v>
      </c>
      <c r="B308" s="13"/>
      <c r="C308" s="10"/>
      <c r="D308" s="7">
        <f>SUM(D303:D307)</f>
        <v>48613880</v>
      </c>
      <c r="E308" s="7">
        <f>SUM(E307)</f>
        <v>21900000</v>
      </c>
      <c r="F308" s="7">
        <f>SUM(F303+F304)</f>
        <v>0</v>
      </c>
      <c r="G308" s="7"/>
      <c r="H308" s="24">
        <f t="shared" si="7"/>
        <v>70513880</v>
      </c>
    </row>
    <row r="309" spans="1:8" ht="15">
      <c r="A309" s="24"/>
      <c r="B309" s="9"/>
      <c r="C309" s="10"/>
      <c r="D309" s="7"/>
      <c r="E309" s="7"/>
      <c r="F309" s="7"/>
      <c r="G309" s="7"/>
      <c r="H309" s="7"/>
    </row>
    <row r="310" spans="1:8" ht="17.25">
      <c r="A310" s="26" t="s">
        <v>167</v>
      </c>
      <c r="B310" s="9"/>
      <c r="C310" s="44">
        <f t="shared" ref="C310:H310" si="8">SUM(C308+C301+C280+C278+C234+C219+C190+C185+C159+C157+C153+C138+C119+C100+C89+C84+C79+C68+C58+C32+C27)</f>
        <v>2434591415</v>
      </c>
      <c r="D310" s="44">
        <f t="shared" si="8"/>
        <v>654640442</v>
      </c>
      <c r="E310" s="44">
        <f t="shared" si="8"/>
        <v>155912716</v>
      </c>
      <c r="F310" s="44">
        <f t="shared" si="8"/>
        <v>61107203</v>
      </c>
      <c r="G310" s="44">
        <f t="shared" si="8"/>
        <v>0</v>
      </c>
      <c r="H310" s="44">
        <f t="shared" si="8"/>
        <v>871660361</v>
      </c>
    </row>
    <row r="311" spans="1:8" ht="17.25">
      <c r="A311" s="26"/>
      <c r="B311" s="9"/>
      <c r="C311" s="6"/>
      <c r="D311" s="7"/>
      <c r="E311" s="7"/>
      <c r="F311" s="7"/>
      <c r="G311" s="7"/>
      <c r="H311" s="7"/>
    </row>
    <row r="312" spans="1:8" ht="17.25">
      <c r="A312" s="27" t="s">
        <v>328</v>
      </c>
      <c r="B312" s="13"/>
      <c r="C312" s="6"/>
      <c r="D312" s="7"/>
      <c r="E312" s="7"/>
      <c r="F312" s="24"/>
      <c r="G312" s="7"/>
      <c r="H312" s="7"/>
    </row>
    <row r="313" spans="1:8" ht="17.25">
      <c r="A313" s="26"/>
      <c r="B313" s="9"/>
      <c r="C313" s="6"/>
      <c r="D313" s="7"/>
      <c r="E313" s="7"/>
      <c r="F313" s="7"/>
      <c r="G313" s="7"/>
      <c r="H313" s="7"/>
    </row>
    <row r="314" spans="1:8" ht="36" customHeight="1">
      <c r="A314" s="46" t="s">
        <v>165</v>
      </c>
      <c r="B314" s="46" t="s">
        <v>3</v>
      </c>
      <c r="C314" s="47" t="s">
        <v>330</v>
      </c>
      <c r="D314" s="46" t="s">
        <v>0</v>
      </c>
      <c r="E314" s="46" t="s">
        <v>1</v>
      </c>
      <c r="F314" s="46" t="s">
        <v>282</v>
      </c>
      <c r="G314" s="46" t="s">
        <v>283</v>
      </c>
      <c r="H314" s="48" t="s">
        <v>2</v>
      </c>
    </row>
    <row r="315" spans="1:8" ht="15">
      <c r="A315" s="9"/>
      <c r="B315" s="9"/>
      <c r="C315" s="10"/>
      <c r="D315" s="9"/>
      <c r="E315" s="9"/>
      <c r="F315" s="9"/>
      <c r="G315" s="9"/>
      <c r="H315" s="9"/>
    </row>
    <row r="316" spans="1:8">
      <c r="A316" s="13">
        <v>1</v>
      </c>
      <c r="B316" s="13" t="s">
        <v>238</v>
      </c>
      <c r="C316" s="13">
        <f>C27</f>
        <v>280919000</v>
      </c>
      <c r="D316" s="13">
        <f>D27</f>
        <v>81601186</v>
      </c>
      <c r="E316" s="13">
        <f>E27</f>
        <v>13639411</v>
      </c>
      <c r="F316" s="13">
        <f>F27</f>
        <v>530390</v>
      </c>
      <c r="G316" s="13"/>
      <c r="H316" s="13">
        <f>H27</f>
        <v>95770987</v>
      </c>
    </row>
    <row r="317" spans="1:8">
      <c r="A317" s="13">
        <v>2</v>
      </c>
      <c r="B317" s="13" t="s">
        <v>4</v>
      </c>
      <c r="C317" s="13">
        <f>C32</f>
        <v>31129800</v>
      </c>
      <c r="D317" s="13">
        <f>D32</f>
        <v>16846572</v>
      </c>
      <c r="E317" s="13">
        <f>E32</f>
        <v>12118500</v>
      </c>
      <c r="F317" s="13">
        <f>F32</f>
        <v>0</v>
      </c>
      <c r="G317" s="13"/>
      <c r="H317" s="13">
        <f>H32</f>
        <v>28965072</v>
      </c>
    </row>
    <row r="318" spans="1:8">
      <c r="A318" s="13">
        <v>3</v>
      </c>
      <c r="B318" s="13" t="s">
        <v>5</v>
      </c>
      <c r="C318" s="13">
        <f>C58</f>
        <v>379330200</v>
      </c>
      <c r="D318" s="13">
        <f>D58</f>
        <v>41489834</v>
      </c>
      <c r="E318" s="13">
        <f>E58</f>
        <v>17404271</v>
      </c>
      <c r="F318" s="13">
        <f>F58</f>
        <v>0</v>
      </c>
      <c r="G318" s="13"/>
      <c r="H318" s="13">
        <f>H58</f>
        <v>58894105</v>
      </c>
    </row>
    <row r="319" spans="1:8">
      <c r="A319" s="13">
        <v>4</v>
      </c>
      <c r="B319" s="13" t="s">
        <v>6</v>
      </c>
      <c r="C319" s="13">
        <f>C68</f>
        <v>67078200</v>
      </c>
      <c r="D319" s="13">
        <f>D68</f>
        <v>26440975</v>
      </c>
      <c r="E319" s="13">
        <f>E68</f>
        <v>0</v>
      </c>
      <c r="F319" s="13">
        <f>F68</f>
        <v>11723666</v>
      </c>
      <c r="G319" s="13"/>
      <c r="H319" s="13">
        <f>H68</f>
        <v>38164641</v>
      </c>
    </row>
    <row r="320" spans="1:8">
      <c r="A320" s="13">
        <v>6</v>
      </c>
      <c r="B320" s="13" t="s">
        <v>250</v>
      </c>
      <c r="C320" s="13">
        <f>C79</f>
        <v>9236600</v>
      </c>
      <c r="D320" s="13">
        <f>D79</f>
        <v>1716555</v>
      </c>
      <c r="E320" s="13">
        <f>E79</f>
        <v>0</v>
      </c>
      <c r="F320" s="13">
        <f>F79</f>
        <v>0</v>
      </c>
      <c r="G320" s="13"/>
      <c r="H320" s="13">
        <f>H79</f>
        <v>1716555</v>
      </c>
    </row>
    <row r="321" spans="1:8">
      <c r="A321" s="13">
        <v>7</v>
      </c>
      <c r="B321" s="13" t="s">
        <v>7</v>
      </c>
      <c r="C321" s="13">
        <f>C84</f>
        <v>16051800</v>
      </c>
      <c r="D321" s="13">
        <f>D84</f>
        <v>8025900</v>
      </c>
      <c r="E321" s="13">
        <f>E84</f>
        <v>0</v>
      </c>
      <c r="F321" s="13">
        <f>F84</f>
        <v>0</v>
      </c>
      <c r="G321" s="13"/>
      <c r="H321" s="13">
        <f>H84</f>
        <v>8025900</v>
      </c>
    </row>
    <row r="322" spans="1:8">
      <c r="A322" s="13">
        <v>8</v>
      </c>
      <c r="B322" s="13" t="s">
        <v>8</v>
      </c>
      <c r="C322" s="13">
        <f>C89</f>
        <v>4689400</v>
      </c>
      <c r="D322" s="13">
        <f>D89</f>
        <v>2392700</v>
      </c>
      <c r="E322" s="13">
        <f>E89</f>
        <v>0</v>
      </c>
      <c r="F322" s="13">
        <f>F89</f>
        <v>0</v>
      </c>
      <c r="G322" s="13"/>
      <c r="H322" s="13">
        <f>H89</f>
        <v>2392700</v>
      </c>
    </row>
    <row r="323" spans="1:8">
      <c r="A323" s="13">
        <v>9</v>
      </c>
      <c r="B323" s="13" t="s">
        <v>9</v>
      </c>
      <c r="C323" s="13">
        <f>C100</f>
        <v>57534800</v>
      </c>
      <c r="D323" s="13">
        <f>D100</f>
        <v>7476349</v>
      </c>
      <c r="E323" s="13">
        <f>E100</f>
        <v>0</v>
      </c>
      <c r="F323" s="13">
        <f>F100</f>
        <v>12127697</v>
      </c>
      <c r="G323" s="13"/>
      <c r="H323" s="13">
        <f>H100</f>
        <v>19604046</v>
      </c>
    </row>
    <row r="324" spans="1:8">
      <c r="A324" s="13">
        <v>10</v>
      </c>
      <c r="B324" s="13" t="s">
        <v>239</v>
      </c>
      <c r="C324" s="13">
        <f>C119</f>
        <v>102075715</v>
      </c>
      <c r="D324" s="13">
        <f>D119</f>
        <v>19051813</v>
      </c>
      <c r="E324" s="13">
        <f>E119</f>
        <v>3969001</v>
      </c>
      <c r="F324" s="13">
        <f>F119</f>
        <v>5431200</v>
      </c>
      <c r="G324" s="13"/>
      <c r="H324" s="13">
        <f>H119</f>
        <v>28452014</v>
      </c>
    </row>
    <row r="325" spans="1:8">
      <c r="A325" s="13">
        <v>11</v>
      </c>
      <c r="B325" s="13" t="s">
        <v>10</v>
      </c>
      <c r="C325" s="13">
        <f>C138</f>
        <v>168711200</v>
      </c>
      <c r="D325" s="13">
        <f>D138</f>
        <v>44534819</v>
      </c>
      <c r="E325" s="13">
        <f>E138</f>
        <v>26921857</v>
      </c>
      <c r="F325" s="13">
        <f>F138</f>
        <v>0</v>
      </c>
      <c r="G325" s="13"/>
      <c r="H325" s="13">
        <f>H138</f>
        <v>71456676</v>
      </c>
    </row>
    <row r="326" spans="1:8">
      <c r="A326" s="13">
        <v>12</v>
      </c>
      <c r="B326" s="13" t="s">
        <v>11</v>
      </c>
      <c r="C326" s="13">
        <f>C153</f>
        <v>60455800</v>
      </c>
      <c r="D326" s="13">
        <f>D153</f>
        <v>21536597</v>
      </c>
      <c r="E326" s="13">
        <f>E153</f>
        <v>4960089</v>
      </c>
      <c r="F326" s="13">
        <f>F153</f>
        <v>0</v>
      </c>
      <c r="G326" s="13"/>
      <c r="H326" s="13">
        <f>H153</f>
        <v>26496686</v>
      </c>
    </row>
    <row r="327" spans="1:8">
      <c r="A327" s="13">
        <v>13</v>
      </c>
      <c r="B327" s="28" t="s">
        <v>253</v>
      </c>
      <c r="C327" s="13">
        <f>C157</f>
        <v>0</v>
      </c>
      <c r="D327" s="13">
        <f>D157</f>
        <v>0</v>
      </c>
      <c r="E327" s="13">
        <f>E157</f>
        <v>0</v>
      </c>
      <c r="F327" s="13">
        <f>F157</f>
        <v>0</v>
      </c>
      <c r="G327" s="13"/>
      <c r="H327" s="13">
        <f>H157</f>
        <v>0</v>
      </c>
    </row>
    <row r="328" spans="1:8">
      <c r="A328" s="13">
        <v>14</v>
      </c>
      <c r="B328" s="28" t="s">
        <v>258</v>
      </c>
      <c r="C328" s="13">
        <f>C159</f>
        <v>0</v>
      </c>
      <c r="D328" s="13">
        <f>D159</f>
        <v>0</v>
      </c>
      <c r="E328" s="13">
        <f>E159</f>
        <v>0</v>
      </c>
      <c r="F328" s="13">
        <f>F159</f>
        <v>0</v>
      </c>
      <c r="G328" s="13"/>
      <c r="H328" s="13">
        <f>H159</f>
        <v>0</v>
      </c>
    </row>
    <row r="329" spans="1:8">
      <c r="A329" s="13">
        <v>15</v>
      </c>
      <c r="B329" s="13" t="s">
        <v>12</v>
      </c>
      <c r="C329" s="13">
        <f>C185</f>
        <v>232242200</v>
      </c>
      <c r="D329" s="13">
        <f>D185</f>
        <v>71031388</v>
      </c>
      <c r="E329" s="13">
        <f>E185</f>
        <v>18878012</v>
      </c>
      <c r="F329" s="13">
        <f>F185</f>
        <v>4177431</v>
      </c>
      <c r="G329" s="13"/>
      <c r="H329" s="13">
        <f>H185</f>
        <v>94086831</v>
      </c>
    </row>
    <row r="330" spans="1:8">
      <c r="A330" s="13">
        <v>16</v>
      </c>
      <c r="B330" s="13" t="s">
        <v>13</v>
      </c>
      <c r="C330" s="13">
        <f>C190</f>
        <v>17921800</v>
      </c>
      <c r="D330" s="13">
        <f>D190</f>
        <v>5269500</v>
      </c>
      <c r="E330" s="13">
        <f>E190</f>
        <v>0</v>
      </c>
      <c r="F330" s="13">
        <f>F190</f>
        <v>6690367</v>
      </c>
      <c r="G330" s="13"/>
      <c r="H330" s="13">
        <f>H190</f>
        <v>11959867</v>
      </c>
    </row>
    <row r="331" spans="1:8">
      <c r="A331" s="13">
        <v>17</v>
      </c>
      <c r="B331" s="13" t="s">
        <v>14</v>
      </c>
      <c r="C331" s="13">
        <f>C219</f>
        <v>290272200</v>
      </c>
      <c r="D331" s="13">
        <f>D219</f>
        <v>49741068</v>
      </c>
      <c r="E331" s="13">
        <f>E219</f>
        <v>9645464</v>
      </c>
      <c r="F331" s="13">
        <f>F219</f>
        <v>0</v>
      </c>
      <c r="G331" s="13"/>
      <c r="H331" s="13">
        <f>H219</f>
        <v>59386532</v>
      </c>
    </row>
    <row r="332" spans="1:8">
      <c r="A332" s="13">
        <v>18</v>
      </c>
      <c r="B332" s="13" t="s">
        <v>240</v>
      </c>
      <c r="C332" s="13">
        <f>C234</f>
        <v>109843800</v>
      </c>
      <c r="D332" s="13">
        <f>D234</f>
        <v>28999806</v>
      </c>
      <c r="E332" s="13">
        <f>E234</f>
        <v>0</v>
      </c>
      <c r="F332" s="13">
        <f>F234</f>
        <v>0</v>
      </c>
      <c r="G332" s="13"/>
      <c r="H332" s="13">
        <f>H234</f>
        <v>28999806</v>
      </c>
    </row>
    <row r="333" spans="1:8">
      <c r="A333" s="13">
        <v>19</v>
      </c>
      <c r="B333" s="13" t="s">
        <v>17</v>
      </c>
      <c r="C333" s="13">
        <f>C278</f>
        <v>405826300</v>
      </c>
      <c r="D333" s="13">
        <f>D278</f>
        <v>114606007</v>
      </c>
      <c r="E333" s="13">
        <f>E278</f>
        <v>24273685</v>
      </c>
      <c r="F333" s="13">
        <f>F278</f>
        <v>17117982</v>
      </c>
      <c r="G333" s="13"/>
      <c r="H333" s="13">
        <f>H278</f>
        <v>155997674</v>
      </c>
    </row>
    <row r="334" spans="1:8">
      <c r="A334" s="13">
        <v>20</v>
      </c>
      <c r="B334" s="13" t="s">
        <v>241</v>
      </c>
      <c r="C334" s="13">
        <f>C280</f>
        <v>3223000</v>
      </c>
      <c r="D334" s="13">
        <f>D280</f>
        <v>1611500</v>
      </c>
      <c r="E334" s="13">
        <f>E280</f>
        <v>0</v>
      </c>
      <c r="F334" s="13">
        <f>F280</f>
        <v>0</v>
      </c>
      <c r="G334" s="13"/>
      <c r="H334" s="13">
        <f>H280</f>
        <v>1611500</v>
      </c>
    </row>
    <row r="335" spans="1:8">
      <c r="A335" s="13">
        <v>21</v>
      </c>
      <c r="B335" s="13" t="s">
        <v>15</v>
      </c>
      <c r="C335" s="13">
        <f>C301</f>
        <v>198049600</v>
      </c>
      <c r="D335" s="13">
        <f>D301</f>
        <v>63653993</v>
      </c>
      <c r="E335" s="13">
        <f>E301</f>
        <v>2202426</v>
      </c>
      <c r="F335" s="13">
        <f>F301</f>
        <v>3308470</v>
      </c>
      <c r="G335" s="13"/>
      <c r="H335" s="13">
        <f>H301</f>
        <v>69164889</v>
      </c>
    </row>
    <row r="336" spans="1:8">
      <c r="A336" s="13"/>
      <c r="B336" s="13"/>
      <c r="C336" s="13"/>
      <c r="D336" s="13"/>
      <c r="E336" s="13"/>
      <c r="F336" s="13"/>
      <c r="G336" s="13"/>
      <c r="H336" s="13"/>
    </row>
    <row r="337" spans="1:8">
      <c r="A337" s="13"/>
      <c r="B337" s="13" t="s">
        <v>262</v>
      </c>
      <c r="C337" s="13">
        <f>C303</f>
        <v>0</v>
      </c>
      <c r="D337" s="13">
        <f>D308</f>
        <v>48613880</v>
      </c>
      <c r="E337" s="13">
        <f>E308</f>
        <v>21900000</v>
      </c>
      <c r="F337" s="13">
        <f>F308</f>
        <v>0</v>
      </c>
      <c r="G337" s="13"/>
      <c r="H337" s="13">
        <f>H308</f>
        <v>70513880</v>
      </c>
    </row>
    <row r="338" spans="1:8">
      <c r="A338" s="13"/>
      <c r="B338" s="13"/>
      <c r="C338" s="13"/>
      <c r="D338" s="13"/>
      <c r="E338" s="13"/>
      <c r="F338" s="13"/>
      <c r="G338" s="13"/>
      <c r="H338" s="13"/>
    </row>
    <row r="339" spans="1:8">
      <c r="A339" s="13"/>
      <c r="B339" s="29" t="s">
        <v>2</v>
      </c>
      <c r="C339" s="30">
        <f>SUM(C316:C337)</f>
        <v>2434591415</v>
      </c>
      <c r="D339" s="30">
        <f>SUM(D316:D337)</f>
        <v>654640442</v>
      </c>
      <c r="E339" s="30">
        <f>SUM(E316:E337)</f>
        <v>155912716</v>
      </c>
      <c r="F339" s="30">
        <f>SUM(F316:F337)</f>
        <v>61107203</v>
      </c>
      <c r="G339" s="30">
        <f>SUM(G316:G337)</f>
        <v>0</v>
      </c>
      <c r="H339" s="30">
        <f>SUM(H316:H338)</f>
        <v>871660361</v>
      </c>
    </row>
    <row r="340" spans="1:8">
      <c r="A340" s="2"/>
      <c r="B340" s="5"/>
      <c r="C340" s="3"/>
      <c r="D340" s="3"/>
      <c r="E340" s="3"/>
      <c r="F340" s="3"/>
      <c r="G340" s="3"/>
      <c r="H340" s="3"/>
    </row>
    <row r="341" spans="1:8">
      <c r="B341" s="52" t="s">
        <v>353</v>
      </c>
      <c r="D341">
        <v>138.5</v>
      </c>
      <c r="E341" s="52" t="s">
        <v>354</v>
      </c>
    </row>
    <row r="342" spans="1:8">
      <c r="B342" s="53" t="s">
        <v>355</v>
      </c>
      <c r="D342">
        <v>87.16</v>
      </c>
      <c r="E342" s="52" t="s">
        <v>354</v>
      </c>
    </row>
    <row r="343" spans="1:8">
      <c r="B343" s="53" t="s">
        <v>356</v>
      </c>
      <c r="D343">
        <f>D341-D342</f>
        <v>51.34</v>
      </c>
      <c r="E343" s="52" t="s">
        <v>354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1"/>
  <sheetViews>
    <sheetView tabSelected="1" workbookViewId="0">
      <selection activeCell="F167" sqref="F167"/>
    </sheetView>
  </sheetViews>
  <sheetFormatPr defaultRowHeight="12.75"/>
  <cols>
    <col min="1" max="1" width="5.28515625" customWidth="1"/>
    <col min="2" max="2" width="19.42578125" customWidth="1"/>
    <col min="3" max="3" width="13.28515625" customWidth="1"/>
    <col min="4" max="4" width="14.7109375" customWidth="1"/>
    <col min="5" max="5" width="12.28515625" customWidth="1"/>
    <col min="6" max="6" width="12.42578125" customWidth="1"/>
    <col min="7" max="7" width="15.5703125" customWidth="1"/>
  </cols>
  <sheetData>
    <row r="1" spans="1:7" ht="17.25">
      <c r="A1" s="1"/>
      <c r="B1" s="4" t="s">
        <v>271</v>
      </c>
      <c r="C1" s="2"/>
      <c r="D1" s="2"/>
      <c r="E1" s="1"/>
      <c r="F1" s="1"/>
      <c r="G1" s="1"/>
    </row>
    <row r="2" spans="1:7" ht="25.5">
      <c r="A2" s="37" t="s">
        <v>332</v>
      </c>
      <c r="B2" s="37" t="s">
        <v>333</v>
      </c>
      <c r="C2" s="38" t="s">
        <v>169</v>
      </c>
      <c r="D2" s="37" t="s">
        <v>0</v>
      </c>
      <c r="E2" s="37" t="s">
        <v>1</v>
      </c>
      <c r="F2" s="37" t="s">
        <v>282</v>
      </c>
      <c r="G2" s="39" t="s">
        <v>2</v>
      </c>
    </row>
    <row r="3" spans="1:7" ht="17.25">
      <c r="A3" s="9"/>
      <c r="B3" s="26" t="s">
        <v>331</v>
      </c>
      <c r="C3" s="10"/>
      <c r="D3" s="9"/>
      <c r="E3" s="9"/>
      <c r="F3" s="9"/>
      <c r="G3" s="9"/>
    </row>
    <row r="4" spans="1:7" ht="15">
      <c r="A4" s="12">
        <v>1</v>
      </c>
      <c r="B4" s="9" t="s">
        <v>83</v>
      </c>
      <c r="C4" s="10">
        <v>10539000</v>
      </c>
      <c r="D4" s="9">
        <v>5269500</v>
      </c>
      <c r="E4" s="9"/>
      <c r="F4" s="9"/>
      <c r="G4" s="9">
        <f t="shared" ref="G4:G27" si="0">SUM(D4:F4)</f>
        <v>5269500</v>
      </c>
    </row>
    <row r="5" spans="1:7" ht="15">
      <c r="A5" s="12">
        <v>2</v>
      </c>
      <c r="B5" s="9" t="s">
        <v>164</v>
      </c>
      <c r="C5" s="10">
        <v>6568600</v>
      </c>
      <c r="D5" s="9">
        <v>3284300</v>
      </c>
      <c r="E5" s="9"/>
      <c r="F5" s="9"/>
      <c r="G5" s="9">
        <f t="shared" si="0"/>
        <v>3284300</v>
      </c>
    </row>
    <row r="6" spans="1:7" ht="15">
      <c r="A6" s="12">
        <v>3</v>
      </c>
      <c r="B6" s="9" t="s">
        <v>100</v>
      </c>
      <c r="C6" s="10">
        <v>9449600</v>
      </c>
      <c r="D6" s="9">
        <v>4087700</v>
      </c>
      <c r="E6" s="9"/>
      <c r="F6" s="9"/>
      <c r="G6" s="9">
        <f t="shared" si="0"/>
        <v>4087700</v>
      </c>
    </row>
    <row r="7" spans="1:7" ht="15">
      <c r="A7" s="12">
        <v>4</v>
      </c>
      <c r="B7" s="9" t="s">
        <v>305</v>
      </c>
      <c r="C7" s="10">
        <v>10539000</v>
      </c>
      <c r="D7" s="9">
        <v>3131839</v>
      </c>
      <c r="E7" s="9">
        <v>5269550</v>
      </c>
      <c r="F7" s="9"/>
      <c r="G7" s="9">
        <f t="shared" si="0"/>
        <v>8401389</v>
      </c>
    </row>
    <row r="8" spans="1:7" ht="15">
      <c r="A8" s="12">
        <v>5</v>
      </c>
      <c r="B8" s="9" t="s">
        <v>80</v>
      </c>
      <c r="C8" s="10">
        <v>10934000</v>
      </c>
      <c r="D8" s="9"/>
      <c r="E8" s="9"/>
      <c r="F8" s="9"/>
      <c r="G8" s="9">
        <f t="shared" si="0"/>
        <v>0</v>
      </c>
    </row>
    <row r="9" spans="1:7" ht="15">
      <c r="A9" s="12">
        <v>6</v>
      </c>
      <c r="B9" s="9" t="s">
        <v>140</v>
      </c>
      <c r="C9" s="10">
        <v>8152600</v>
      </c>
      <c r="D9" s="9"/>
      <c r="E9" s="9">
        <v>4257880</v>
      </c>
      <c r="F9" s="9"/>
      <c r="G9" s="9">
        <f t="shared" si="0"/>
        <v>4257880</v>
      </c>
    </row>
    <row r="10" spans="1:7" ht="15">
      <c r="A10" s="12">
        <v>7</v>
      </c>
      <c r="B10" s="9" t="s">
        <v>163</v>
      </c>
      <c r="C10" s="10">
        <v>19465600</v>
      </c>
      <c r="D10" s="9"/>
      <c r="E10" s="9">
        <v>9800000</v>
      </c>
      <c r="F10" s="9"/>
      <c r="G10" s="9">
        <f t="shared" si="0"/>
        <v>9800000</v>
      </c>
    </row>
    <row r="11" spans="1:7" ht="15">
      <c r="A11" s="12">
        <v>8</v>
      </c>
      <c r="B11" s="9" t="s">
        <v>121</v>
      </c>
      <c r="C11" s="10">
        <v>12983000</v>
      </c>
      <c r="D11" s="9">
        <v>6491500</v>
      </c>
      <c r="E11" s="9">
        <v>10514376</v>
      </c>
      <c r="F11" s="9"/>
      <c r="G11" s="9">
        <f t="shared" si="0"/>
        <v>17005876</v>
      </c>
    </row>
    <row r="12" spans="1:7" ht="15">
      <c r="A12" s="12">
        <v>9</v>
      </c>
      <c r="B12" s="9" t="s">
        <v>302</v>
      </c>
      <c r="C12" s="10">
        <v>10539000</v>
      </c>
      <c r="D12" s="9">
        <v>2606166</v>
      </c>
      <c r="E12" s="9">
        <v>6102848</v>
      </c>
      <c r="F12" s="9"/>
      <c r="G12" s="9">
        <f t="shared" si="0"/>
        <v>8709014</v>
      </c>
    </row>
    <row r="13" spans="1:7" ht="15">
      <c r="A13" s="12">
        <v>10</v>
      </c>
      <c r="B13" s="9" t="s">
        <v>137</v>
      </c>
      <c r="C13" s="10">
        <v>21050000</v>
      </c>
      <c r="D13" s="43">
        <v>10255500</v>
      </c>
      <c r="E13" s="9">
        <v>6317969</v>
      </c>
      <c r="F13" s="9"/>
      <c r="G13" s="9">
        <f t="shared" si="0"/>
        <v>16573469</v>
      </c>
    </row>
    <row r="14" spans="1:7" ht="15">
      <c r="A14" s="12">
        <v>11</v>
      </c>
      <c r="B14" s="9" t="s">
        <v>69</v>
      </c>
      <c r="C14" s="10">
        <v>23672200</v>
      </c>
      <c r="D14" s="9">
        <v>11836100</v>
      </c>
      <c r="E14" s="9"/>
      <c r="F14" s="9"/>
      <c r="G14" s="9">
        <f t="shared" si="0"/>
        <v>11836100</v>
      </c>
    </row>
    <row r="15" spans="1:7" ht="15">
      <c r="A15" s="12">
        <v>12</v>
      </c>
      <c r="B15" s="9" t="s">
        <v>99</v>
      </c>
      <c r="C15" s="10">
        <v>10934000</v>
      </c>
      <c r="D15" s="9">
        <v>4117842</v>
      </c>
      <c r="E15" s="9"/>
      <c r="F15" s="9"/>
      <c r="G15" s="9">
        <f t="shared" si="0"/>
        <v>4117842</v>
      </c>
    </row>
    <row r="16" spans="1:7" ht="15">
      <c r="A16" s="12">
        <v>13</v>
      </c>
      <c r="B16" s="9" t="s">
        <v>77</v>
      </c>
      <c r="C16" s="10"/>
      <c r="D16" s="9"/>
      <c r="E16" s="13"/>
      <c r="F16" s="9"/>
      <c r="G16" s="9">
        <f t="shared" si="0"/>
        <v>0</v>
      </c>
    </row>
    <row r="17" spans="1:7" ht="15">
      <c r="A17" s="12">
        <v>14</v>
      </c>
      <c r="B17" s="9" t="s">
        <v>95</v>
      </c>
      <c r="C17" s="10">
        <v>6668200</v>
      </c>
      <c r="D17" s="9"/>
      <c r="E17" s="9"/>
      <c r="F17" s="9"/>
      <c r="G17" s="9">
        <f t="shared" si="0"/>
        <v>0</v>
      </c>
    </row>
    <row r="18" spans="1:7" ht="15">
      <c r="A18" s="12">
        <v>15</v>
      </c>
      <c r="B18" s="9" t="s">
        <v>78</v>
      </c>
      <c r="C18" s="10">
        <v>8035000</v>
      </c>
      <c r="D18" s="9">
        <v>4017500</v>
      </c>
      <c r="E18" s="9">
        <v>3487000</v>
      </c>
      <c r="F18" s="9"/>
      <c r="G18" s="9">
        <f t="shared" si="0"/>
        <v>7504500</v>
      </c>
    </row>
    <row r="19" spans="1:7" ht="15">
      <c r="A19" s="12">
        <v>16</v>
      </c>
      <c r="B19" s="9" t="s">
        <v>115</v>
      </c>
      <c r="C19" s="10">
        <v>9072600</v>
      </c>
      <c r="D19" s="9">
        <v>2320381</v>
      </c>
      <c r="E19" s="9">
        <v>7321442</v>
      </c>
      <c r="F19" s="9">
        <v>7321442</v>
      </c>
      <c r="G19" s="9">
        <f t="shared" si="0"/>
        <v>16963265</v>
      </c>
    </row>
    <row r="20" spans="1:7" ht="15">
      <c r="A20" s="12">
        <v>17</v>
      </c>
      <c r="B20" s="9" t="s">
        <v>107</v>
      </c>
      <c r="C20" s="10">
        <v>8400000</v>
      </c>
      <c r="D20" s="9"/>
      <c r="E20" s="9"/>
      <c r="F20" s="9"/>
      <c r="G20" s="9">
        <f t="shared" si="0"/>
        <v>0</v>
      </c>
    </row>
    <row r="21" spans="1:7" ht="15">
      <c r="A21" s="12">
        <v>18</v>
      </c>
      <c r="B21" s="9" t="s">
        <v>79</v>
      </c>
      <c r="C21" s="10">
        <v>30331000</v>
      </c>
      <c r="D21" s="9">
        <v>15165500</v>
      </c>
      <c r="E21" s="9"/>
      <c r="F21" s="9"/>
      <c r="G21" s="9">
        <f t="shared" si="0"/>
        <v>15165500</v>
      </c>
    </row>
    <row r="22" spans="1:7" ht="15">
      <c r="A22" s="12">
        <v>19</v>
      </c>
      <c r="B22" s="9" t="s">
        <v>102</v>
      </c>
      <c r="C22" s="10">
        <v>10294600</v>
      </c>
      <c r="D22" s="9">
        <v>5147300</v>
      </c>
      <c r="E22" s="9">
        <v>7386760</v>
      </c>
      <c r="F22" s="9"/>
      <c r="G22" s="9">
        <f t="shared" si="0"/>
        <v>12534060</v>
      </c>
    </row>
    <row r="23" spans="1:7" ht="15">
      <c r="A23" s="12">
        <v>20</v>
      </c>
      <c r="B23" s="9" t="s">
        <v>162</v>
      </c>
      <c r="C23" s="10">
        <v>18476000</v>
      </c>
      <c r="D23" s="9">
        <v>2551100</v>
      </c>
      <c r="E23" s="9"/>
      <c r="F23" s="9"/>
      <c r="G23" s="9">
        <f t="shared" si="0"/>
        <v>2551100</v>
      </c>
    </row>
    <row r="24" spans="1:7" ht="15">
      <c r="A24" s="12">
        <v>21</v>
      </c>
      <c r="B24" s="9" t="s">
        <v>76</v>
      </c>
      <c r="C24" s="10">
        <v>10934000</v>
      </c>
      <c r="D24" s="9"/>
      <c r="E24" s="9"/>
      <c r="F24" s="9"/>
      <c r="G24" s="9">
        <f t="shared" si="0"/>
        <v>0</v>
      </c>
    </row>
    <row r="25" spans="1:7" ht="15">
      <c r="A25" s="12">
        <v>22</v>
      </c>
      <c r="B25" s="9" t="s">
        <v>103</v>
      </c>
      <c r="C25" s="10">
        <v>15487000</v>
      </c>
      <c r="D25" s="9">
        <v>7743500</v>
      </c>
      <c r="E25" s="9"/>
      <c r="F25" s="9"/>
      <c r="G25" s="9">
        <f t="shared" si="0"/>
        <v>7743500</v>
      </c>
    </row>
    <row r="26" spans="1:7" ht="15">
      <c r="A26" s="12">
        <v>23</v>
      </c>
      <c r="B26" s="9" t="s">
        <v>81</v>
      </c>
      <c r="C26" s="10">
        <v>7057400</v>
      </c>
      <c r="D26" s="9">
        <v>3528700</v>
      </c>
      <c r="E26" s="9">
        <v>1959972</v>
      </c>
      <c r="F26" s="9">
        <v>530390</v>
      </c>
      <c r="G26" s="9">
        <f t="shared" si="0"/>
        <v>6019062</v>
      </c>
    </row>
    <row r="27" spans="1:7" ht="15">
      <c r="A27" s="11"/>
      <c r="B27" s="14" t="s">
        <v>2</v>
      </c>
      <c r="C27" s="14">
        <f>SUM(C4:C26)</f>
        <v>279582400</v>
      </c>
      <c r="D27" s="7">
        <f>SUM(D4:D26)</f>
        <v>91554428</v>
      </c>
      <c r="E27" s="7">
        <f>SUM(E4:E26)</f>
        <v>62417797</v>
      </c>
      <c r="F27" s="7">
        <f>SUM(F4:F26)</f>
        <v>7851832</v>
      </c>
      <c r="G27" s="24">
        <f t="shared" si="0"/>
        <v>161824057</v>
      </c>
    </row>
    <row r="28" spans="1:7" ht="17.25">
      <c r="A28" s="11"/>
      <c r="B28" s="26" t="s">
        <v>4</v>
      </c>
      <c r="C28" s="10"/>
      <c r="D28" s="9"/>
      <c r="E28" s="9"/>
      <c r="F28" s="9"/>
      <c r="G28" s="7"/>
    </row>
    <row r="29" spans="1:7" ht="15">
      <c r="A29" s="15">
        <v>1</v>
      </c>
      <c r="B29" s="9" t="s">
        <v>318</v>
      </c>
      <c r="C29" s="10">
        <v>14341000</v>
      </c>
      <c r="D29" s="9">
        <v>2605166</v>
      </c>
      <c r="E29" s="9"/>
      <c r="F29" s="9"/>
      <c r="G29" s="9">
        <f>SUM(D29:F29)</f>
        <v>2605166</v>
      </c>
    </row>
    <row r="30" spans="1:7" ht="15">
      <c r="A30" s="15">
        <v>2</v>
      </c>
      <c r="B30" s="9" t="s">
        <v>170</v>
      </c>
      <c r="C30" s="10">
        <v>7377800</v>
      </c>
      <c r="D30" s="9">
        <v>3769900</v>
      </c>
      <c r="E30" s="9"/>
      <c r="F30" s="9"/>
      <c r="G30" s="9">
        <f>SUM(D30:F30)</f>
        <v>3769900</v>
      </c>
    </row>
    <row r="31" spans="1:7" ht="29.25" customHeight="1">
      <c r="A31" s="15">
        <v>3</v>
      </c>
      <c r="B31" s="9" t="s">
        <v>296</v>
      </c>
      <c r="C31" s="10">
        <v>23752000</v>
      </c>
      <c r="D31" s="9">
        <v>13076672</v>
      </c>
      <c r="E31" s="9">
        <v>12118500</v>
      </c>
      <c r="F31" s="9"/>
      <c r="G31" s="9">
        <f>SUM(D31:F31)</f>
        <v>25195172</v>
      </c>
    </row>
    <row r="32" spans="1:7" ht="15">
      <c r="A32" s="11"/>
      <c r="B32" s="14" t="s">
        <v>2</v>
      </c>
      <c r="C32" s="16">
        <f>SUM(C29:C31)</f>
        <v>45470800</v>
      </c>
      <c r="D32" s="7">
        <f>SUM(D29:D31)</f>
        <v>19451738</v>
      </c>
      <c r="E32" s="7">
        <f>SUM(E29:E31)</f>
        <v>12118500</v>
      </c>
      <c r="F32" s="7">
        <f>SUM(F29:F31)</f>
        <v>0</v>
      </c>
      <c r="G32" s="7">
        <f>SUM(D32:F32)</f>
        <v>31570238</v>
      </c>
    </row>
    <row r="33" spans="1:7" ht="17.25">
      <c r="A33" s="11"/>
      <c r="B33" s="26" t="s">
        <v>334</v>
      </c>
      <c r="C33" s="10"/>
      <c r="D33" s="9"/>
      <c r="E33" s="9"/>
      <c r="F33" s="9"/>
      <c r="G33" s="7"/>
    </row>
    <row r="34" spans="1:7" ht="15">
      <c r="A34" s="54">
        <v>1</v>
      </c>
      <c r="B34" s="9" t="s">
        <v>171</v>
      </c>
      <c r="C34" s="17">
        <v>23285000</v>
      </c>
      <c r="D34" s="13"/>
      <c r="E34" s="9">
        <v>8000000</v>
      </c>
      <c r="F34" s="9"/>
      <c r="G34" s="9">
        <f>SUM(D34:F34)</f>
        <v>8000000</v>
      </c>
    </row>
    <row r="35" spans="1:7" ht="15">
      <c r="A35" s="15">
        <v>2</v>
      </c>
      <c r="B35" s="9" t="s">
        <v>172</v>
      </c>
      <c r="C35" s="10">
        <v>10126200</v>
      </c>
      <c r="D35" s="9">
        <v>5177100</v>
      </c>
      <c r="E35" s="9"/>
      <c r="F35" s="9"/>
      <c r="G35" s="9">
        <f t="shared" ref="G35:G98" si="1">SUM(D35:F35)</f>
        <v>5177100</v>
      </c>
    </row>
    <row r="36" spans="1:7" ht="15">
      <c r="A36" s="15">
        <v>3</v>
      </c>
      <c r="B36" s="9" t="s">
        <v>260</v>
      </c>
      <c r="C36" s="10">
        <v>14585400</v>
      </c>
      <c r="D36" s="9">
        <v>7510700</v>
      </c>
      <c r="E36" s="9"/>
      <c r="F36" s="9"/>
      <c r="G36" s="9">
        <f t="shared" si="1"/>
        <v>7510700</v>
      </c>
    </row>
    <row r="37" spans="1:7" ht="15">
      <c r="A37" s="15">
        <v>4</v>
      </c>
      <c r="B37" s="9" t="s">
        <v>173</v>
      </c>
      <c r="C37" s="10">
        <v>23503800</v>
      </c>
      <c r="D37" s="9"/>
      <c r="E37" s="9"/>
      <c r="F37" s="9"/>
      <c r="G37" s="9">
        <f t="shared" si="1"/>
        <v>0</v>
      </c>
    </row>
    <row r="38" spans="1:7" ht="15">
      <c r="A38" s="15">
        <v>5</v>
      </c>
      <c r="B38" s="9" t="s">
        <v>174</v>
      </c>
      <c r="C38" s="10">
        <v>11592600</v>
      </c>
      <c r="D38" s="9"/>
      <c r="E38" s="9">
        <v>1500000</v>
      </c>
      <c r="F38" s="9"/>
      <c r="G38" s="9">
        <f t="shared" si="1"/>
        <v>1500000</v>
      </c>
    </row>
    <row r="39" spans="1:7" ht="15">
      <c r="A39" s="15">
        <v>6</v>
      </c>
      <c r="B39" s="18" t="s">
        <v>183</v>
      </c>
      <c r="C39" s="10">
        <v>13119000</v>
      </c>
      <c r="D39" s="9">
        <v>6709500</v>
      </c>
      <c r="E39" s="9"/>
      <c r="F39" s="9"/>
      <c r="G39" s="9">
        <f>SUM(D39:F39)</f>
        <v>6709500</v>
      </c>
    </row>
    <row r="40" spans="1:7" ht="15">
      <c r="A40" s="15">
        <v>7</v>
      </c>
      <c r="B40" s="9" t="s">
        <v>175</v>
      </c>
      <c r="C40" s="10">
        <v>60810200</v>
      </c>
      <c r="D40" s="9"/>
      <c r="E40" s="9">
        <v>9466205</v>
      </c>
      <c r="F40" s="9"/>
      <c r="G40" s="9">
        <f t="shared" si="1"/>
        <v>9466205</v>
      </c>
    </row>
    <row r="41" spans="1:7" ht="15">
      <c r="A41" s="15">
        <v>8</v>
      </c>
      <c r="B41" s="9" t="s">
        <v>29</v>
      </c>
      <c r="C41" s="10">
        <v>10539000</v>
      </c>
      <c r="D41" s="9"/>
      <c r="E41" s="9">
        <v>2630021</v>
      </c>
      <c r="F41" s="9"/>
      <c r="G41" s="9">
        <f t="shared" si="1"/>
        <v>2630021</v>
      </c>
    </row>
    <row r="42" spans="1:7" ht="15">
      <c r="A42" s="15">
        <v>9</v>
      </c>
      <c r="B42" s="9" t="s">
        <v>176</v>
      </c>
      <c r="C42" s="10">
        <v>24459000</v>
      </c>
      <c r="D42" s="9">
        <v>3004500</v>
      </c>
      <c r="E42" s="9">
        <v>11109062</v>
      </c>
      <c r="F42" s="9"/>
      <c r="G42" s="9">
        <f t="shared" si="1"/>
        <v>14113562</v>
      </c>
    </row>
    <row r="43" spans="1:7" ht="15">
      <c r="A43" s="15">
        <v>10</v>
      </c>
      <c r="B43" s="9" t="s">
        <v>177</v>
      </c>
      <c r="C43" s="10">
        <v>14096600</v>
      </c>
      <c r="D43" s="9"/>
      <c r="E43" s="9">
        <v>2631600</v>
      </c>
      <c r="F43" s="9"/>
      <c r="G43" s="9">
        <f t="shared" si="1"/>
        <v>2631600</v>
      </c>
    </row>
    <row r="44" spans="1:7" ht="15">
      <c r="A44" s="15">
        <v>11</v>
      </c>
      <c r="B44" s="9" t="s">
        <v>178</v>
      </c>
      <c r="C44" s="10">
        <v>20511000</v>
      </c>
      <c r="D44" s="9"/>
      <c r="E44" s="9">
        <v>1310411</v>
      </c>
      <c r="F44" s="9"/>
      <c r="G44" s="9">
        <f t="shared" si="1"/>
        <v>1310411</v>
      </c>
    </row>
    <row r="45" spans="1:7" ht="15">
      <c r="A45" s="15">
        <v>12</v>
      </c>
      <c r="B45" s="9" t="s">
        <v>179</v>
      </c>
      <c r="C45" s="10">
        <v>534000</v>
      </c>
      <c r="D45" s="9"/>
      <c r="E45" s="9"/>
      <c r="F45" s="9"/>
      <c r="G45" s="9">
        <f t="shared" si="1"/>
        <v>0</v>
      </c>
    </row>
    <row r="46" spans="1:7" ht="15">
      <c r="A46" s="15">
        <v>13</v>
      </c>
      <c r="B46" s="9" t="s">
        <v>180</v>
      </c>
      <c r="C46" s="10">
        <v>29185000</v>
      </c>
      <c r="D46" s="9">
        <v>4921666</v>
      </c>
      <c r="E46" s="9"/>
      <c r="F46" s="9"/>
      <c r="G46" s="9">
        <f t="shared" si="1"/>
        <v>4921666</v>
      </c>
    </row>
    <row r="47" spans="1:7" ht="15">
      <c r="A47" s="15">
        <v>14</v>
      </c>
      <c r="B47" s="9" t="s">
        <v>181</v>
      </c>
      <c r="C47" s="10">
        <v>11242400</v>
      </c>
      <c r="D47" s="9"/>
      <c r="E47" s="9">
        <v>691549</v>
      </c>
      <c r="F47" s="9"/>
      <c r="G47" s="9">
        <f t="shared" si="1"/>
        <v>691549</v>
      </c>
    </row>
    <row r="48" spans="1:7" ht="15">
      <c r="A48" s="15">
        <v>15</v>
      </c>
      <c r="B48" s="9" t="s">
        <v>55</v>
      </c>
      <c r="C48" s="10">
        <v>11268000</v>
      </c>
      <c r="D48" s="9">
        <v>751034</v>
      </c>
      <c r="E48" s="13"/>
      <c r="F48" s="9"/>
      <c r="G48" s="9">
        <f t="shared" si="1"/>
        <v>751034</v>
      </c>
    </row>
    <row r="49" spans="1:7" ht="15">
      <c r="A49" s="15">
        <v>16</v>
      </c>
      <c r="B49" s="9" t="s">
        <v>182</v>
      </c>
      <c r="C49" s="10">
        <v>22466200</v>
      </c>
      <c r="D49" s="9"/>
      <c r="E49" s="9"/>
      <c r="F49" s="9"/>
      <c r="G49" s="9">
        <f t="shared" si="1"/>
        <v>0</v>
      </c>
    </row>
    <row r="50" spans="1:7" ht="15">
      <c r="A50" s="15">
        <v>17</v>
      </c>
      <c r="B50" s="9" t="s">
        <v>184</v>
      </c>
      <c r="C50" s="10">
        <v>25459000</v>
      </c>
      <c r="D50" s="13">
        <v>13029500</v>
      </c>
      <c r="E50" s="9"/>
      <c r="F50" s="9"/>
      <c r="G50" s="9">
        <f t="shared" si="1"/>
        <v>13029500</v>
      </c>
    </row>
    <row r="51" spans="1:7" ht="15">
      <c r="A51" s="15">
        <v>18</v>
      </c>
      <c r="B51" s="9" t="s">
        <v>68</v>
      </c>
      <c r="C51" s="10">
        <v>10490000</v>
      </c>
      <c r="D51" s="9">
        <v>5307500</v>
      </c>
      <c r="E51" s="9">
        <v>3795209</v>
      </c>
      <c r="F51" s="9"/>
      <c r="G51" s="9">
        <f>SUM(D51:F51)</f>
        <v>9102709</v>
      </c>
    </row>
    <row r="52" spans="1:7" ht="15">
      <c r="A52" s="15">
        <v>19</v>
      </c>
      <c r="B52" s="9" t="s">
        <v>56</v>
      </c>
      <c r="C52" s="10">
        <v>10414000</v>
      </c>
      <c r="D52" s="9"/>
      <c r="E52" s="9"/>
      <c r="F52" s="9"/>
      <c r="G52" s="9">
        <f t="shared" si="1"/>
        <v>0</v>
      </c>
    </row>
    <row r="53" spans="1:7" ht="15">
      <c r="A53" s="15">
        <v>20</v>
      </c>
      <c r="B53" s="9" t="s">
        <v>185</v>
      </c>
      <c r="C53" s="10">
        <v>12325800</v>
      </c>
      <c r="D53" s="13"/>
      <c r="E53" s="9">
        <v>2500000</v>
      </c>
      <c r="F53" s="9"/>
      <c r="G53" s="9">
        <f t="shared" si="1"/>
        <v>2500000</v>
      </c>
    </row>
    <row r="54" spans="1:7" ht="15">
      <c r="A54" s="15">
        <v>21</v>
      </c>
      <c r="B54" s="9" t="s">
        <v>259</v>
      </c>
      <c r="C54" s="10">
        <v>19777800</v>
      </c>
      <c r="D54" s="9"/>
      <c r="E54" s="9"/>
      <c r="F54" s="9"/>
      <c r="G54" s="9">
        <f t="shared" si="1"/>
        <v>0</v>
      </c>
    </row>
    <row r="55" spans="1:7" ht="15">
      <c r="A55" s="15">
        <v>22</v>
      </c>
      <c r="B55" s="9" t="s">
        <v>186</v>
      </c>
      <c r="C55" s="10">
        <v>11103800</v>
      </c>
      <c r="D55" s="34"/>
      <c r="E55" s="9"/>
      <c r="F55" s="13"/>
      <c r="G55" s="9">
        <f t="shared" si="1"/>
        <v>0</v>
      </c>
    </row>
    <row r="56" spans="1:7" ht="15">
      <c r="A56" s="15">
        <v>23</v>
      </c>
      <c r="B56" s="9" t="s">
        <v>187</v>
      </c>
      <c r="C56" s="10">
        <v>17029400</v>
      </c>
      <c r="D56" s="9"/>
      <c r="E56" s="9">
        <v>7896341</v>
      </c>
      <c r="F56" s="9"/>
      <c r="G56" s="9">
        <f t="shared" si="1"/>
        <v>7896341</v>
      </c>
    </row>
    <row r="57" spans="1:7" ht="15">
      <c r="A57" s="15">
        <v>24</v>
      </c>
      <c r="B57" s="32" t="s">
        <v>261</v>
      </c>
      <c r="C57" s="10"/>
      <c r="D57" s="9"/>
      <c r="E57" s="9"/>
      <c r="F57" s="9"/>
      <c r="G57" s="9">
        <f>SUM(D57:F57)</f>
        <v>0</v>
      </c>
    </row>
    <row r="58" spans="1:7" ht="15">
      <c r="A58" s="11"/>
      <c r="B58" s="14" t="s">
        <v>2</v>
      </c>
      <c r="C58" s="16">
        <f>SUM(C34:C57)</f>
        <v>407923200</v>
      </c>
      <c r="D58" s="16">
        <f t="shared" ref="D58:G58" si="2">SUM(D34:D57)</f>
        <v>46411500</v>
      </c>
      <c r="E58" s="16">
        <f t="shared" si="2"/>
        <v>51530398</v>
      </c>
      <c r="F58" s="16">
        <f t="shared" si="2"/>
        <v>0</v>
      </c>
      <c r="G58" s="16">
        <f t="shared" si="2"/>
        <v>97941898</v>
      </c>
    </row>
    <row r="59" spans="1:7" ht="17.25">
      <c r="A59" s="11"/>
      <c r="B59" s="26" t="s">
        <v>335</v>
      </c>
      <c r="C59" s="14"/>
      <c r="D59" s="9"/>
      <c r="E59" s="9"/>
      <c r="F59" s="9"/>
      <c r="G59" s="9">
        <f t="shared" si="1"/>
        <v>0</v>
      </c>
    </row>
    <row r="60" spans="1:7" ht="15">
      <c r="A60" s="54">
        <v>1</v>
      </c>
      <c r="B60" s="9" t="s">
        <v>33</v>
      </c>
      <c r="C60" s="10">
        <v>9129000</v>
      </c>
      <c r="D60" s="9">
        <v>4208736</v>
      </c>
      <c r="E60" s="9">
        <v>4294299</v>
      </c>
      <c r="F60" s="9">
        <v>844872</v>
      </c>
      <c r="G60" s="9">
        <f t="shared" si="1"/>
        <v>9347907</v>
      </c>
    </row>
    <row r="61" spans="1:7" ht="15">
      <c r="A61" s="15">
        <v>2</v>
      </c>
      <c r="B61" s="9" t="s">
        <v>188</v>
      </c>
      <c r="C61" s="10"/>
      <c r="D61" s="9"/>
      <c r="E61" s="9"/>
      <c r="F61" s="9"/>
      <c r="G61" s="9">
        <f t="shared" si="1"/>
        <v>0</v>
      </c>
    </row>
    <row r="62" spans="1:7" ht="15">
      <c r="A62" s="15">
        <v>3</v>
      </c>
      <c r="B62" s="9" t="s">
        <v>287</v>
      </c>
      <c r="C62" s="10">
        <v>10539000</v>
      </c>
      <c r="D62" s="9">
        <v>4043150</v>
      </c>
      <c r="E62" s="9">
        <v>6129393</v>
      </c>
      <c r="F62" s="9"/>
      <c r="G62" s="9">
        <f>SUM(D62:F62)</f>
        <v>10172543</v>
      </c>
    </row>
    <row r="63" spans="1:7" ht="15">
      <c r="A63" s="15">
        <v>4</v>
      </c>
      <c r="B63" s="9" t="s">
        <v>125</v>
      </c>
      <c r="C63" s="10">
        <v>4445000</v>
      </c>
      <c r="D63" s="9">
        <v>2267500</v>
      </c>
      <c r="E63" s="9"/>
      <c r="F63" s="9"/>
      <c r="G63" s="9">
        <f t="shared" si="1"/>
        <v>2267500</v>
      </c>
    </row>
    <row r="64" spans="1:7" ht="15">
      <c r="A64" s="15">
        <v>5</v>
      </c>
      <c r="B64" s="9" t="s">
        <v>38</v>
      </c>
      <c r="C64" s="10">
        <v>4369000</v>
      </c>
      <c r="D64" s="9">
        <v>2184500</v>
      </c>
      <c r="E64" s="9"/>
      <c r="F64" s="9">
        <v>1446360</v>
      </c>
      <c r="G64" s="9">
        <f t="shared" si="1"/>
        <v>3630860</v>
      </c>
    </row>
    <row r="65" spans="1:7" ht="15">
      <c r="A65" s="15">
        <v>6</v>
      </c>
      <c r="B65" s="9" t="s">
        <v>48</v>
      </c>
      <c r="C65" s="10">
        <v>25947800</v>
      </c>
      <c r="D65" s="9">
        <v>10272527</v>
      </c>
      <c r="E65" s="9">
        <f>14073708</f>
        <v>14073708</v>
      </c>
      <c r="F65" s="9">
        <v>9432434</v>
      </c>
      <c r="G65" s="9">
        <f t="shared" si="1"/>
        <v>33778669</v>
      </c>
    </row>
    <row r="66" spans="1:7" ht="15">
      <c r="A66" s="15">
        <v>7</v>
      </c>
      <c r="B66" s="9" t="s">
        <v>94</v>
      </c>
      <c r="C66" s="10">
        <v>6079800</v>
      </c>
      <c r="D66" s="9"/>
      <c r="E66" s="9">
        <v>2184424</v>
      </c>
      <c r="F66" s="9"/>
      <c r="G66" s="9">
        <f t="shared" si="1"/>
        <v>2184424</v>
      </c>
    </row>
    <row r="67" spans="1:7" ht="15">
      <c r="A67" s="15">
        <v>8</v>
      </c>
      <c r="B67" s="9" t="s">
        <v>297</v>
      </c>
      <c r="C67" s="10">
        <v>6568600</v>
      </c>
      <c r="D67" s="9">
        <v>3464562</v>
      </c>
      <c r="E67" s="9">
        <v>4209746</v>
      </c>
      <c r="F67" s="9"/>
      <c r="G67" s="9">
        <f t="shared" si="1"/>
        <v>7674308</v>
      </c>
    </row>
    <row r="68" spans="1:7" ht="15">
      <c r="A68" s="15"/>
      <c r="B68" s="14" t="s">
        <v>2</v>
      </c>
      <c r="C68" s="16">
        <f>SUM(C60:C67)</f>
        <v>67078200</v>
      </c>
      <c r="D68" s="7">
        <f>SUM(D60:D67)</f>
        <v>26440975</v>
      </c>
      <c r="E68" s="7">
        <f>SUM(E60:E67)</f>
        <v>30891570</v>
      </c>
      <c r="F68" s="7">
        <f>SUM(F60:F67)</f>
        <v>11723666</v>
      </c>
      <c r="G68" s="24">
        <f t="shared" si="1"/>
        <v>69056211</v>
      </c>
    </row>
    <row r="69" spans="1:7" ht="17.25">
      <c r="A69" s="11"/>
      <c r="B69" s="26" t="s">
        <v>336</v>
      </c>
      <c r="C69" s="14"/>
      <c r="D69" s="9"/>
      <c r="E69" s="9"/>
      <c r="F69" s="9"/>
      <c r="G69" s="9"/>
    </row>
    <row r="70" spans="1:7" ht="15">
      <c r="A70" s="54">
        <v>1</v>
      </c>
      <c r="B70" s="13" t="s">
        <v>192</v>
      </c>
      <c r="C70" s="10"/>
      <c r="D70" s="9"/>
      <c r="E70" s="9"/>
      <c r="F70" s="9"/>
      <c r="G70" s="9">
        <f t="shared" si="1"/>
        <v>0</v>
      </c>
    </row>
    <row r="71" spans="1:7" ht="15">
      <c r="A71" s="15">
        <v>2</v>
      </c>
      <c r="B71" s="18" t="s">
        <v>248</v>
      </c>
      <c r="C71" s="10"/>
      <c r="D71" s="9"/>
      <c r="E71" s="9"/>
      <c r="F71" s="9"/>
      <c r="G71" s="9">
        <f t="shared" si="1"/>
        <v>0</v>
      </c>
    </row>
    <row r="72" spans="1:7" ht="15">
      <c r="A72" s="15">
        <v>3</v>
      </c>
      <c r="B72" s="13" t="s">
        <v>193</v>
      </c>
      <c r="C72" s="10"/>
      <c r="D72" s="9"/>
      <c r="E72" s="9"/>
      <c r="F72" s="9"/>
      <c r="G72" s="9">
        <f t="shared" si="1"/>
        <v>0</v>
      </c>
    </row>
    <row r="73" spans="1:7" ht="15">
      <c r="A73" s="15">
        <v>4</v>
      </c>
      <c r="B73" s="13" t="s">
        <v>194</v>
      </c>
      <c r="C73" s="10"/>
      <c r="D73" s="9">
        <v>1576500</v>
      </c>
      <c r="E73" s="9"/>
      <c r="F73" s="9"/>
      <c r="G73" s="9">
        <f t="shared" si="1"/>
        <v>1576500</v>
      </c>
    </row>
    <row r="74" spans="1:7" ht="15">
      <c r="A74" s="15">
        <v>5</v>
      </c>
      <c r="B74" s="9" t="s">
        <v>116</v>
      </c>
      <c r="C74" s="10">
        <v>4242800</v>
      </c>
      <c r="D74" s="9"/>
      <c r="E74" s="9"/>
      <c r="F74" s="9"/>
      <c r="G74" s="9">
        <f t="shared" si="1"/>
        <v>0</v>
      </c>
    </row>
    <row r="75" spans="1:7" ht="15">
      <c r="A75" s="15">
        <v>6</v>
      </c>
      <c r="B75" s="9" t="s">
        <v>109</v>
      </c>
      <c r="C75" s="10">
        <v>2978600</v>
      </c>
      <c r="D75" s="9">
        <v>2084900</v>
      </c>
      <c r="E75" s="9"/>
      <c r="F75" s="9"/>
      <c r="G75" s="9">
        <f t="shared" si="1"/>
        <v>2084900</v>
      </c>
    </row>
    <row r="76" spans="1:7" ht="15">
      <c r="A76" s="15">
        <v>7</v>
      </c>
      <c r="B76" s="9" t="s">
        <v>195</v>
      </c>
      <c r="C76" s="10">
        <v>4445000</v>
      </c>
      <c r="D76" s="9">
        <v>3386459</v>
      </c>
      <c r="E76" s="9"/>
      <c r="F76" s="9"/>
      <c r="G76" s="9">
        <f t="shared" si="1"/>
        <v>3386459</v>
      </c>
    </row>
    <row r="77" spans="1:7" ht="15">
      <c r="A77" s="15">
        <v>8</v>
      </c>
      <c r="B77" s="9" t="s">
        <v>84</v>
      </c>
      <c r="C77" s="10"/>
      <c r="D77" s="9"/>
      <c r="E77" s="9"/>
      <c r="F77" s="9"/>
      <c r="G77" s="9">
        <f t="shared" si="1"/>
        <v>0</v>
      </c>
    </row>
    <row r="78" spans="1:7" ht="15">
      <c r="A78" s="15">
        <v>9</v>
      </c>
      <c r="B78" s="9" t="s">
        <v>269</v>
      </c>
      <c r="C78" s="10">
        <v>4993800</v>
      </c>
      <c r="D78" s="9">
        <v>140055</v>
      </c>
      <c r="E78" s="9"/>
      <c r="F78" s="9"/>
      <c r="G78" s="9">
        <f t="shared" si="1"/>
        <v>140055</v>
      </c>
    </row>
    <row r="79" spans="1:7" ht="15">
      <c r="A79" s="11"/>
      <c r="B79" s="14" t="s">
        <v>2</v>
      </c>
      <c r="C79" s="16">
        <f>SUM(C70:C78)</f>
        <v>16660200</v>
      </c>
      <c r="D79" s="7">
        <f>SUM(D70:D78)</f>
        <v>7187914</v>
      </c>
      <c r="E79" s="7">
        <f>SUM(E70:E78)</f>
        <v>0</v>
      </c>
      <c r="F79" s="7">
        <f>SUM(F70:F78)</f>
        <v>0</v>
      </c>
      <c r="G79" s="24">
        <f t="shared" si="1"/>
        <v>7187914</v>
      </c>
    </row>
    <row r="80" spans="1:7" ht="17.25">
      <c r="A80" s="11"/>
      <c r="B80" s="26" t="s">
        <v>337</v>
      </c>
      <c r="C80" s="10"/>
      <c r="D80" s="9"/>
      <c r="E80" s="9"/>
      <c r="F80" s="9"/>
      <c r="G80" s="9">
        <f t="shared" si="1"/>
        <v>0</v>
      </c>
    </row>
    <row r="81" spans="1:7" ht="15">
      <c r="A81" s="54">
        <v>1</v>
      </c>
      <c r="B81" s="9" t="s">
        <v>196</v>
      </c>
      <c r="C81" s="10">
        <v>10615000</v>
      </c>
      <c r="D81" s="19"/>
      <c r="E81" s="19"/>
      <c r="F81" s="19"/>
      <c r="G81" s="9">
        <f t="shared" si="1"/>
        <v>0</v>
      </c>
    </row>
    <row r="82" spans="1:7" ht="15">
      <c r="A82" s="15">
        <v>2</v>
      </c>
      <c r="B82" s="9" t="s">
        <v>112</v>
      </c>
      <c r="C82" s="10">
        <v>7133400</v>
      </c>
      <c r="D82" s="19">
        <v>1193940</v>
      </c>
      <c r="E82" s="19"/>
      <c r="F82" s="19"/>
      <c r="G82" s="9">
        <f t="shared" si="1"/>
        <v>1193940</v>
      </c>
    </row>
    <row r="83" spans="1:7" ht="15">
      <c r="A83" s="15">
        <v>3</v>
      </c>
      <c r="B83" s="9" t="s">
        <v>197</v>
      </c>
      <c r="C83" s="10">
        <v>16051800</v>
      </c>
      <c r="D83" s="19">
        <v>8025900</v>
      </c>
      <c r="E83" s="19"/>
      <c r="F83" s="19"/>
      <c r="G83" s="9">
        <f t="shared" si="1"/>
        <v>8025900</v>
      </c>
    </row>
    <row r="84" spans="1:7" ht="15">
      <c r="A84" s="11"/>
      <c r="B84" s="14" t="s">
        <v>2</v>
      </c>
      <c r="C84" s="6">
        <f>SUM(C81:C83)</f>
        <v>33800200</v>
      </c>
      <c r="D84" s="7">
        <f>SUM(D81:D83)</f>
        <v>9219840</v>
      </c>
      <c r="E84" s="7">
        <f>SUM(E81:E83)</f>
        <v>0</v>
      </c>
      <c r="F84" s="7">
        <f>SUM(F81:F83)</f>
        <v>0</v>
      </c>
      <c r="G84" s="7">
        <f>SUM(D84:F84)</f>
        <v>9219840</v>
      </c>
    </row>
    <row r="85" spans="1:7" ht="17.25">
      <c r="A85" s="11"/>
      <c r="B85" s="26" t="s">
        <v>338</v>
      </c>
      <c r="C85" s="10"/>
      <c r="D85" s="9"/>
      <c r="E85" s="9"/>
      <c r="F85" s="9"/>
      <c r="G85" s="9">
        <f t="shared" si="1"/>
        <v>0</v>
      </c>
    </row>
    <row r="86" spans="1:7" ht="15">
      <c r="A86" s="54">
        <v>1</v>
      </c>
      <c r="B86" s="9" t="s">
        <v>198</v>
      </c>
      <c r="C86" s="10"/>
      <c r="D86" s="7"/>
      <c r="E86" s="9"/>
      <c r="F86" s="9"/>
      <c r="G86" s="9">
        <f t="shared" si="1"/>
        <v>0</v>
      </c>
    </row>
    <row r="87" spans="1:7" ht="15">
      <c r="A87" s="15">
        <v>2</v>
      </c>
      <c r="B87" s="9" t="s">
        <v>139</v>
      </c>
      <c r="C87" s="10"/>
      <c r="D87" s="7"/>
      <c r="E87" s="9"/>
      <c r="F87" s="9"/>
      <c r="G87" s="9">
        <f t="shared" si="1"/>
        <v>0</v>
      </c>
    </row>
    <row r="88" spans="1:7" ht="15">
      <c r="A88" s="15">
        <v>3</v>
      </c>
      <c r="B88" s="9" t="s">
        <v>199</v>
      </c>
      <c r="C88" s="10">
        <v>4689400</v>
      </c>
      <c r="D88" s="19">
        <v>2392700</v>
      </c>
      <c r="E88" s="9"/>
      <c r="F88" s="9"/>
      <c r="G88" s="9">
        <f t="shared" si="1"/>
        <v>2392700</v>
      </c>
    </row>
    <row r="89" spans="1:7" ht="15">
      <c r="A89" s="11"/>
      <c r="B89" s="14" t="s">
        <v>2</v>
      </c>
      <c r="C89" s="6">
        <f>SUM(C86:C88)</f>
        <v>4689400</v>
      </c>
      <c r="D89" s="7">
        <f>SUM(D86:D88)</f>
        <v>2392700</v>
      </c>
      <c r="E89" s="7">
        <f>SUM(E86:E88)</f>
        <v>0</v>
      </c>
      <c r="F89" s="7">
        <f>SUM(F86:F88)</f>
        <v>0</v>
      </c>
      <c r="G89" s="24">
        <f t="shared" si="1"/>
        <v>2392700</v>
      </c>
    </row>
    <row r="90" spans="1:7" ht="17.25">
      <c r="A90" s="11"/>
      <c r="B90" s="26" t="s">
        <v>339</v>
      </c>
      <c r="C90" s="10"/>
      <c r="D90" s="9"/>
      <c r="E90" s="9"/>
      <c r="F90" s="9"/>
      <c r="G90" s="9"/>
    </row>
    <row r="91" spans="1:7" ht="15">
      <c r="A91" s="54">
        <v>1</v>
      </c>
      <c r="B91" s="9" t="s">
        <v>28</v>
      </c>
      <c r="C91" s="10">
        <v>10050200</v>
      </c>
      <c r="D91" s="9"/>
      <c r="E91" s="9"/>
      <c r="F91" s="9">
        <v>1345553</v>
      </c>
      <c r="G91" s="9">
        <f t="shared" si="1"/>
        <v>1345553</v>
      </c>
    </row>
    <row r="92" spans="1:7" ht="15">
      <c r="A92" s="15">
        <v>2</v>
      </c>
      <c r="B92" s="9" t="s">
        <v>35</v>
      </c>
      <c r="C92" s="10">
        <v>10539000</v>
      </c>
      <c r="D92" s="9"/>
      <c r="E92" s="9">
        <v>5740552</v>
      </c>
      <c r="F92" s="9">
        <v>2974786</v>
      </c>
      <c r="G92" s="9">
        <f t="shared" si="1"/>
        <v>8715338</v>
      </c>
    </row>
    <row r="93" spans="1:7" ht="15">
      <c r="A93" s="15">
        <v>3</v>
      </c>
      <c r="B93" s="9" t="s">
        <v>47</v>
      </c>
      <c r="C93" s="10">
        <v>6813000</v>
      </c>
      <c r="D93" s="9"/>
      <c r="E93" s="9">
        <v>4557527</v>
      </c>
      <c r="F93" s="9"/>
      <c r="G93" s="9">
        <f t="shared" si="1"/>
        <v>4557527</v>
      </c>
    </row>
    <row r="94" spans="1:7" ht="15">
      <c r="A94" s="15">
        <v>4</v>
      </c>
      <c r="B94" s="9" t="s">
        <v>148</v>
      </c>
      <c r="C94" s="10">
        <v>5667000</v>
      </c>
      <c r="D94" s="9">
        <v>2893500</v>
      </c>
      <c r="E94" s="9"/>
      <c r="F94" s="9"/>
      <c r="G94" s="9">
        <f t="shared" si="1"/>
        <v>2893500</v>
      </c>
    </row>
    <row r="95" spans="1:7" ht="15">
      <c r="A95" s="15">
        <v>5</v>
      </c>
      <c r="B95" s="9" t="s">
        <v>126</v>
      </c>
      <c r="C95" s="10">
        <v>8415400</v>
      </c>
      <c r="D95" s="9">
        <v>3469500</v>
      </c>
      <c r="E95" s="9">
        <v>1102024</v>
      </c>
      <c r="F95" s="9">
        <v>3840093</v>
      </c>
      <c r="G95" s="9">
        <f t="shared" si="1"/>
        <v>8411617</v>
      </c>
    </row>
    <row r="96" spans="1:7" ht="15">
      <c r="A96" s="15">
        <v>6</v>
      </c>
      <c r="B96" s="9" t="s">
        <v>22</v>
      </c>
      <c r="C96" s="10">
        <v>5346600</v>
      </c>
      <c r="D96" s="9"/>
      <c r="E96" s="9">
        <v>2390815</v>
      </c>
      <c r="F96" s="9"/>
      <c r="G96" s="9">
        <f t="shared" si="1"/>
        <v>2390815</v>
      </c>
    </row>
    <row r="97" spans="1:7" ht="15">
      <c r="A97" s="15">
        <v>7</v>
      </c>
      <c r="B97" s="9" t="s">
        <v>150</v>
      </c>
      <c r="C97" s="10">
        <v>8290400</v>
      </c>
      <c r="D97" s="9"/>
      <c r="E97" s="9"/>
      <c r="F97" s="9">
        <v>3967265</v>
      </c>
      <c r="G97" s="9">
        <f t="shared" si="1"/>
        <v>3967265</v>
      </c>
    </row>
    <row r="98" spans="1:7" ht="15">
      <c r="A98" s="15">
        <v>8</v>
      </c>
      <c r="B98" s="9" t="s">
        <v>200</v>
      </c>
      <c r="C98" s="10"/>
      <c r="D98" s="9"/>
      <c r="E98" s="9"/>
      <c r="F98" s="9"/>
      <c r="G98" s="9">
        <f t="shared" si="1"/>
        <v>0</v>
      </c>
    </row>
    <row r="99" spans="1:7" ht="15">
      <c r="A99" s="15">
        <v>9</v>
      </c>
      <c r="B99" s="9" t="s">
        <v>39</v>
      </c>
      <c r="C99" s="10">
        <v>2658200</v>
      </c>
      <c r="D99" s="9">
        <v>1113349</v>
      </c>
      <c r="E99" s="9">
        <v>915361</v>
      </c>
      <c r="F99" s="9"/>
      <c r="G99" s="9">
        <f t="shared" ref="G99:G163" si="3">SUM(D99:F99)</f>
        <v>2028710</v>
      </c>
    </row>
    <row r="100" spans="1:7" ht="15">
      <c r="A100" s="11"/>
      <c r="B100" s="14" t="s">
        <v>2</v>
      </c>
      <c r="C100" s="16">
        <f>SUM(C91:C99)</f>
        <v>57779800</v>
      </c>
      <c r="D100" s="7">
        <f>SUM(D91:D99)</f>
        <v>7476349</v>
      </c>
      <c r="E100" s="7">
        <f>SUM(E91:E99)</f>
        <v>14706279</v>
      </c>
      <c r="F100" s="7">
        <f>SUM(F91:F99)</f>
        <v>12127697</v>
      </c>
      <c r="G100" s="24">
        <f>SUM(D100:F100)</f>
        <v>34310325</v>
      </c>
    </row>
    <row r="101" spans="1:7" ht="17.25">
      <c r="A101" s="11"/>
      <c r="B101" s="26" t="s">
        <v>340</v>
      </c>
      <c r="C101" s="10"/>
      <c r="D101" s="9"/>
      <c r="E101" s="9"/>
      <c r="F101" s="9"/>
      <c r="G101" s="9"/>
    </row>
    <row r="102" spans="1:7" ht="15">
      <c r="A102" s="54">
        <v>1</v>
      </c>
      <c r="B102" s="9" t="s">
        <v>151</v>
      </c>
      <c r="C102" s="10">
        <v>13752200</v>
      </c>
      <c r="D102" s="9"/>
      <c r="E102" s="9">
        <v>7450443</v>
      </c>
      <c r="F102" s="9"/>
      <c r="G102" s="9">
        <f t="shared" si="3"/>
        <v>7450443</v>
      </c>
    </row>
    <row r="103" spans="1:7" ht="15">
      <c r="A103" s="15">
        <v>2</v>
      </c>
      <c r="B103" s="9" t="s">
        <v>58</v>
      </c>
      <c r="C103" s="10">
        <v>7546200</v>
      </c>
      <c r="D103" s="9">
        <v>1466289</v>
      </c>
      <c r="E103" s="9"/>
      <c r="F103" s="9"/>
      <c r="G103" s="9">
        <f t="shared" si="3"/>
        <v>1466289</v>
      </c>
    </row>
    <row r="104" spans="1:7" ht="15">
      <c r="A104" s="15">
        <v>3</v>
      </c>
      <c r="B104" s="18" t="s">
        <v>57</v>
      </c>
      <c r="C104" s="10">
        <v>10659000</v>
      </c>
      <c r="D104" s="9">
        <v>3041679</v>
      </c>
      <c r="E104" s="9">
        <v>4777101</v>
      </c>
      <c r="F104" s="9"/>
      <c r="G104" s="9">
        <f t="shared" si="3"/>
        <v>7818780</v>
      </c>
    </row>
    <row r="105" spans="1:7" ht="15">
      <c r="A105" s="15">
        <v>4</v>
      </c>
      <c r="B105" s="9" t="s">
        <v>127</v>
      </c>
      <c r="C105" s="10">
        <v>2734200</v>
      </c>
      <c r="D105" s="9">
        <v>1367100</v>
      </c>
      <c r="E105" s="9"/>
      <c r="F105" s="9"/>
      <c r="G105" s="9">
        <f t="shared" si="3"/>
        <v>1367100</v>
      </c>
    </row>
    <row r="106" spans="1:7" ht="15">
      <c r="A106" s="15">
        <v>5</v>
      </c>
      <c r="B106" s="9" t="s">
        <v>201</v>
      </c>
      <c r="C106" s="10">
        <v>7133400</v>
      </c>
      <c r="D106" s="9">
        <v>993647</v>
      </c>
      <c r="E106" s="9"/>
      <c r="F106" s="9"/>
      <c r="G106" s="9">
        <f t="shared" si="3"/>
        <v>993647</v>
      </c>
    </row>
    <row r="107" spans="1:7" ht="15">
      <c r="A107" s="15">
        <v>6</v>
      </c>
      <c r="B107" s="9" t="s">
        <v>16</v>
      </c>
      <c r="C107" s="10">
        <v>10659000</v>
      </c>
      <c r="D107" s="9">
        <v>5147300</v>
      </c>
      <c r="E107" s="9">
        <v>3969001</v>
      </c>
      <c r="F107" s="9"/>
      <c r="G107" s="9">
        <f t="shared" si="3"/>
        <v>9116301</v>
      </c>
    </row>
    <row r="108" spans="1:7" ht="15">
      <c r="A108" s="15">
        <v>7</v>
      </c>
      <c r="B108" s="9" t="s">
        <v>120</v>
      </c>
      <c r="C108" s="10">
        <v>2001000</v>
      </c>
      <c r="D108" s="9"/>
      <c r="E108" s="9">
        <v>731440</v>
      </c>
      <c r="F108" s="9"/>
      <c r="G108" s="9">
        <f t="shared" si="3"/>
        <v>731440</v>
      </c>
    </row>
    <row r="109" spans="1:7" ht="15">
      <c r="A109" s="15">
        <v>8</v>
      </c>
      <c r="B109" s="9" t="s">
        <v>202</v>
      </c>
      <c r="C109" s="10">
        <v>2489800</v>
      </c>
      <c r="D109" s="9"/>
      <c r="E109" s="9"/>
      <c r="F109" s="9"/>
      <c r="G109" s="9">
        <f t="shared" si="3"/>
        <v>0</v>
      </c>
    </row>
    <row r="110" spans="1:7" ht="15">
      <c r="A110" s="15">
        <v>9</v>
      </c>
      <c r="B110" s="9" t="s">
        <v>129</v>
      </c>
      <c r="C110" s="10">
        <v>12627515</v>
      </c>
      <c r="D110" s="13"/>
      <c r="E110" s="9"/>
      <c r="F110" s="13">
        <v>5431200</v>
      </c>
      <c r="G110" s="9">
        <f t="shared" si="3"/>
        <v>5431200</v>
      </c>
    </row>
    <row r="111" spans="1:7" ht="15">
      <c r="A111" s="15">
        <v>10</v>
      </c>
      <c r="B111" s="9" t="s">
        <v>70</v>
      </c>
      <c r="C111" s="10">
        <v>9393000</v>
      </c>
      <c r="D111" s="9">
        <v>3908745</v>
      </c>
      <c r="E111" s="9">
        <v>4092122</v>
      </c>
      <c r="F111" s="9"/>
      <c r="G111" s="9">
        <f t="shared" si="3"/>
        <v>8000867</v>
      </c>
    </row>
    <row r="112" spans="1:7" ht="15">
      <c r="A112" s="15">
        <v>11</v>
      </c>
      <c r="B112" s="9" t="s">
        <v>203</v>
      </c>
      <c r="C112" s="10"/>
      <c r="D112" s="9">
        <v>592000</v>
      </c>
      <c r="E112" s="9"/>
      <c r="F112" s="9"/>
      <c r="G112" s="9">
        <f t="shared" si="3"/>
        <v>592000</v>
      </c>
    </row>
    <row r="113" spans="1:7" ht="15">
      <c r="A113" s="15">
        <v>12</v>
      </c>
      <c r="B113" s="9" t="s">
        <v>73</v>
      </c>
      <c r="C113" s="10">
        <v>6889000</v>
      </c>
      <c r="D113" s="9"/>
      <c r="E113" s="9">
        <v>1215808</v>
      </c>
      <c r="F113" s="9"/>
      <c r="G113" s="9">
        <f t="shared" si="3"/>
        <v>1215808</v>
      </c>
    </row>
    <row r="114" spans="1:7" ht="15">
      <c r="A114" s="15">
        <v>13</v>
      </c>
      <c r="B114" s="9" t="s">
        <v>138</v>
      </c>
      <c r="C114" s="10">
        <v>4933800</v>
      </c>
      <c r="D114" s="9">
        <v>834457</v>
      </c>
      <c r="E114" s="9"/>
      <c r="F114" s="9"/>
      <c r="G114" s="9">
        <f t="shared" si="3"/>
        <v>834457</v>
      </c>
    </row>
    <row r="115" spans="1:7" ht="15">
      <c r="A115" s="15">
        <v>14</v>
      </c>
      <c r="B115" s="9" t="s">
        <v>119</v>
      </c>
      <c r="C115" s="10">
        <v>2734200</v>
      </c>
      <c r="D115" s="9">
        <v>347775</v>
      </c>
      <c r="E115" s="9"/>
      <c r="F115" s="9"/>
      <c r="G115" s="9">
        <f t="shared" si="3"/>
        <v>347775</v>
      </c>
    </row>
    <row r="116" spans="1:7" ht="15">
      <c r="A116" s="15">
        <v>15</v>
      </c>
      <c r="B116" s="9" t="s">
        <v>204</v>
      </c>
      <c r="C116" s="10">
        <v>2001000</v>
      </c>
      <c r="D116" s="9"/>
      <c r="E116" s="9">
        <v>673432</v>
      </c>
      <c r="F116" s="9"/>
      <c r="G116" s="9">
        <f t="shared" si="3"/>
        <v>673432</v>
      </c>
    </row>
    <row r="117" spans="1:7" ht="15">
      <c r="A117" s="15">
        <v>16</v>
      </c>
      <c r="B117" s="9" t="s">
        <v>20</v>
      </c>
      <c r="C117" s="10">
        <v>7057400</v>
      </c>
      <c r="D117" s="9">
        <v>3528700</v>
      </c>
      <c r="E117" s="9">
        <v>4085231</v>
      </c>
      <c r="F117" s="9"/>
      <c r="G117" s="9">
        <f t="shared" si="3"/>
        <v>7613931</v>
      </c>
    </row>
    <row r="118" spans="1:7" ht="15">
      <c r="A118" s="15">
        <v>17</v>
      </c>
      <c r="B118" s="9" t="s">
        <v>128</v>
      </c>
      <c r="C118" s="10"/>
      <c r="D118" s="9"/>
      <c r="E118" s="9"/>
      <c r="F118" s="9"/>
      <c r="G118" s="9">
        <f t="shared" si="3"/>
        <v>0</v>
      </c>
    </row>
    <row r="119" spans="1:7" ht="15">
      <c r="A119" s="11"/>
      <c r="B119" s="14" t="s">
        <v>2</v>
      </c>
      <c r="C119" s="16">
        <f>SUM(C102:C118)</f>
        <v>102610715</v>
      </c>
      <c r="D119" s="7">
        <f>SUM(D102:D118)</f>
        <v>21227692</v>
      </c>
      <c r="E119" s="7">
        <f>SUM(E102:E118)</f>
        <v>26994578</v>
      </c>
      <c r="F119" s="7">
        <f>SUM(F102:F118)</f>
        <v>5431200</v>
      </c>
      <c r="G119" s="24">
        <f t="shared" si="3"/>
        <v>53653470</v>
      </c>
    </row>
    <row r="120" spans="1:7" ht="17.25">
      <c r="A120" s="11"/>
      <c r="B120" s="26" t="s">
        <v>341</v>
      </c>
      <c r="C120" s="14"/>
      <c r="D120" s="9"/>
      <c r="E120" s="9"/>
      <c r="F120" s="9"/>
      <c r="G120" s="9"/>
    </row>
    <row r="121" spans="1:7" ht="15">
      <c r="A121" s="54">
        <v>1</v>
      </c>
      <c r="B121" s="9" t="s">
        <v>149</v>
      </c>
      <c r="C121" s="10">
        <v>10615000</v>
      </c>
      <c r="D121" s="9">
        <v>5307500</v>
      </c>
      <c r="E121" s="9">
        <v>7149766</v>
      </c>
      <c r="F121" s="9"/>
      <c r="G121" s="9">
        <f t="shared" si="3"/>
        <v>12457266</v>
      </c>
    </row>
    <row r="122" spans="1:7" ht="15">
      <c r="A122" s="15">
        <v>2</v>
      </c>
      <c r="B122" s="9" t="s">
        <v>123</v>
      </c>
      <c r="C122" s="10">
        <v>10615000</v>
      </c>
      <c r="D122" s="9"/>
      <c r="E122" s="9"/>
      <c r="F122" s="9"/>
      <c r="G122" s="9">
        <f t="shared" si="3"/>
        <v>0</v>
      </c>
    </row>
    <row r="123" spans="1:7" ht="15">
      <c r="A123" s="15">
        <v>3</v>
      </c>
      <c r="B123" s="9" t="s">
        <v>158</v>
      </c>
      <c r="C123" s="10">
        <v>10615000</v>
      </c>
      <c r="D123" s="9">
        <v>5307500</v>
      </c>
      <c r="E123" s="9">
        <v>4731185</v>
      </c>
      <c r="F123" s="9"/>
      <c r="G123" s="9">
        <f t="shared" si="3"/>
        <v>10038685</v>
      </c>
    </row>
    <row r="124" spans="1:7" ht="15">
      <c r="A124" s="15">
        <v>4</v>
      </c>
      <c r="B124" s="9" t="s">
        <v>160</v>
      </c>
      <c r="C124" s="10">
        <v>23015000</v>
      </c>
      <c r="D124" s="9"/>
      <c r="E124" s="9"/>
      <c r="F124" s="9"/>
      <c r="G124" s="9">
        <f t="shared" si="3"/>
        <v>0</v>
      </c>
    </row>
    <row r="125" spans="1:7" ht="15">
      <c r="A125" s="15">
        <v>5</v>
      </c>
      <c r="B125" s="18" t="s">
        <v>316</v>
      </c>
      <c r="C125" s="10">
        <v>10615000</v>
      </c>
      <c r="D125" s="9">
        <v>6898620</v>
      </c>
      <c r="E125" s="9"/>
      <c r="F125" s="9"/>
      <c r="G125" s="9">
        <f t="shared" si="3"/>
        <v>6898620</v>
      </c>
    </row>
    <row r="126" spans="1:7" ht="15">
      <c r="A126" s="15">
        <v>6</v>
      </c>
      <c r="B126" s="9" t="s">
        <v>122</v>
      </c>
      <c r="C126" s="10">
        <v>10615000</v>
      </c>
      <c r="D126" s="9"/>
      <c r="E126" s="9"/>
      <c r="F126" s="9"/>
      <c r="G126" s="9">
        <f t="shared" si="3"/>
        <v>0</v>
      </c>
    </row>
    <row r="127" spans="1:7" ht="15">
      <c r="A127" s="15">
        <v>7</v>
      </c>
      <c r="B127" s="9" t="s">
        <v>30</v>
      </c>
      <c r="C127" s="10">
        <v>10539000</v>
      </c>
      <c r="D127" s="10">
        <v>5269500</v>
      </c>
      <c r="E127" s="9">
        <v>3680722</v>
      </c>
      <c r="F127" s="9"/>
      <c r="G127" s="9">
        <f t="shared" si="3"/>
        <v>8950222</v>
      </c>
    </row>
    <row r="128" spans="1:7" ht="15">
      <c r="A128" s="15">
        <v>8</v>
      </c>
      <c r="B128" s="9" t="s">
        <v>136</v>
      </c>
      <c r="C128" s="10">
        <v>10615000</v>
      </c>
      <c r="D128" s="9">
        <v>2877472</v>
      </c>
      <c r="E128" s="9">
        <v>5427500</v>
      </c>
      <c r="F128" s="9"/>
      <c r="G128" s="9">
        <f t="shared" si="3"/>
        <v>8304972</v>
      </c>
    </row>
    <row r="129" spans="1:7" ht="12" customHeight="1">
      <c r="A129" s="15">
        <v>9</v>
      </c>
      <c r="B129" s="9" t="s">
        <v>312</v>
      </c>
      <c r="C129" s="10">
        <v>3772600</v>
      </c>
      <c r="D129" s="9">
        <v>3726011</v>
      </c>
      <c r="E129" s="9"/>
      <c r="F129" s="9"/>
      <c r="G129" s="9">
        <f t="shared" si="3"/>
        <v>3726011</v>
      </c>
    </row>
    <row r="130" spans="1:7" ht="12" customHeight="1">
      <c r="A130" s="15">
        <v>10</v>
      </c>
      <c r="B130" s="9" t="s">
        <v>206</v>
      </c>
      <c r="C130" s="10">
        <v>4399200</v>
      </c>
      <c r="D130" s="9"/>
      <c r="E130" s="9">
        <v>4027518</v>
      </c>
      <c r="F130" s="9"/>
      <c r="G130" s="9">
        <f t="shared" si="3"/>
        <v>4027518</v>
      </c>
    </row>
    <row r="131" spans="1:7" ht="12" customHeight="1">
      <c r="A131" s="15">
        <v>11</v>
      </c>
      <c r="B131" s="9" t="s">
        <v>298</v>
      </c>
      <c r="C131" s="10">
        <v>6889000</v>
      </c>
      <c r="D131" s="9">
        <v>1206967</v>
      </c>
      <c r="E131" s="9">
        <v>1244900</v>
      </c>
      <c r="F131" s="9"/>
      <c r="G131" s="9">
        <f t="shared" si="3"/>
        <v>2451867</v>
      </c>
    </row>
    <row r="132" spans="1:7" ht="12" customHeight="1">
      <c r="A132" s="15">
        <v>12</v>
      </c>
      <c r="B132" s="9" t="s">
        <v>124</v>
      </c>
      <c r="C132" s="10">
        <v>10615000</v>
      </c>
      <c r="D132" s="34">
        <v>3440622</v>
      </c>
      <c r="E132" s="9">
        <v>3149485</v>
      </c>
      <c r="F132" s="9"/>
      <c r="G132" s="9">
        <f t="shared" si="3"/>
        <v>6590107</v>
      </c>
    </row>
    <row r="133" spans="1:7" ht="12" customHeight="1">
      <c r="A133" s="15">
        <v>13</v>
      </c>
      <c r="B133" s="9" t="s">
        <v>159</v>
      </c>
      <c r="C133" s="10">
        <v>5667000</v>
      </c>
      <c r="D133" s="9">
        <v>2164350</v>
      </c>
      <c r="E133" s="9"/>
      <c r="F133" s="9"/>
      <c r="G133" s="9">
        <f t="shared" si="3"/>
        <v>2164350</v>
      </c>
    </row>
    <row r="134" spans="1:7" ht="12" customHeight="1">
      <c r="A134" s="15">
        <v>14</v>
      </c>
      <c r="B134" s="9" t="s">
        <v>299</v>
      </c>
      <c r="C134" s="40">
        <f>2978600+2688400*2</f>
        <v>8355400</v>
      </c>
      <c r="D134" s="9">
        <v>3066777</v>
      </c>
      <c r="E134" s="9"/>
      <c r="F134" s="9"/>
      <c r="G134" s="9">
        <f t="shared" si="3"/>
        <v>3066777</v>
      </c>
    </row>
    <row r="135" spans="1:7" ht="12" customHeight="1">
      <c r="A135" s="15">
        <v>15</v>
      </c>
      <c r="B135" s="9" t="s">
        <v>157</v>
      </c>
      <c r="C135" s="10">
        <v>10615000</v>
      </c>
      <c r="D135" s="9">
        <v>0</v>
      </c>
      <c r="E135" s="9">
        <v>10663869</v>
      </c>
      <c r="F135" s="9"/>
      <c r="G135" s="9">
        <f t="shared" si="3"/>
        <v>10663869</v>
      </c>
    </row>
    <row r="136" spans="1:7" ht="12" customHeight="1">
      <c r="A136" s="15">
        <v>16</v>
      </c>
      <c r="B136" s="9" t="s">
        <v>46</v>
      </c>
      <c r="C136" s="10">
        <v>10539000</v>
      </c>
      <c r="D136" s="9">
        <v>5269500</v>
      </c>
      <c r="E136" s="9">
        <v>4728778</v>
      </c>
      <c r="F136" s="9"/>
      <c r="G136" s="9">
        <f t="shared" si="3"/>
        <v>9998278</v>
      </c>
    </row>
    <row r="137" spans="1:7" ht="12" customHeight="1">
      <c r="A137" s="15">
        <v>17</v>
      </c>
      <c r="B137" s="18" t="s">
        <v>317</v>
      </c>
      <c r="C137" s="10">
        <v>10615000</v>
      </c>
      <c r="D137" s="9"/>
      <c r="E137" s="9"/>
      <c r="F137" s="9"/>
      <c r="G137" s="9">
        <f t="shared" si="3"/>
        <v>0</v>
      </c>
    </row>
    <row r="138" spans="1:7" ht="12" customHeight="1">
      <c r="A138" s="11"/>
      <c r="B138" s="14" t="s">
        <v>2</v>
      </c>
      <c r="C138" s="16">
        <f>SUM(C121:C137)</f>
        <v>168711200</v>
      </c>
      <c r="D138" s="7">
        <f>SUM(D121:D137)</f>
        <v>44534819</v>
      </c>
      <c r="E138" s="7">
        <f>SUM(E121:E137)</f>
        <v>44803723</v>
      </c>
      <c r="F138" s="7">
        <f>SUM(F121:F137)</f>
        <v>0</v>
      </c>
      <c r="G138" s="24">
        <f t="shared" si="3"/>
        <v>89338542</v>
      </c>
    </row>
    <row r="139" spans="1:7" ht="14.25" customHeight="1">
      <c r="A139" s="11"/>
      <c r="B139" s="26" t="s">
        <v>342</v>
      </c>
      <c r="C139" s="10"/>
      <c r="D139" s="9"/>
      <c r="E139" s="9"/>
      <c r="F139" s="9"/>
      <c r="G139" s="9"/>
    </row>
    <row r="140" spans="1:7" ht="12" customHeight="1">
      <c r="A140" s="54">
        <v>1</v>
      </c>
      <c r="B140" s="9" t="s">
        <v>314</v>
      </c>
      <c r="C140" s="10">
        <v>592000</v>
      </c>
      <c r="D140" s="9">
        <v>592000</v>
      </c>
      <c r="E140" s="9"/>
      <c r="F140" s="9"/>
      <c r="G140" s="9">
        <f t="shared" si="3"/>
        <v>592000</v>
      </c>
    </row>
    <row r="141" spans="1:7" ht="12" customHeight="1">
      <c r="A141" s="15">
        <v>2</v>
      </c>
      <c r="B141" s="9" t="s">
        <v>71</v>
      </c>
      <c r="C141" s="10">
        <v>6889000</v>
      </c>
      <c r="D141" s="9">
        <v>3444500</v>
      </c>
      <c r="E141" s="9">
        <v>2523648</v>
      </c>
      <c r="F141" s="9"/>
      <c r="G141" s="9">
        <f t="shared" si="3"/>
        <v>5968148</v>
      </c>
    </row>
    <row r="142" spans="1:7" ht="12" customHeight="1">
      <c r="A142" s="15">
        <v>3</v>
      </c>
      <c r="B142" s="9" t="s">
        <v>74</v>
      </c>
      <c r="C142" s="10">
        <v>10615000</v>
      </c>
      <c r="D142" s="9">
        <v>3759240</v>
      </c>
      <c r="E142" s="9">
        <v>5307500</v>
      </c>
      <c r="F142" s="9"/>
      <c r="G142" s="9">
        <f t="shared" si="3"/>
        <v>9066740</v>
      </c>
    </row>
    <row r="143" spans="1:7" ht="12" customHeight="1">
      <c r="A143" s="15">
        <v>4</v>
      </c>
      <c r="B143" s="9" t="s">
        <v>208</v>
      </c>
      <c r="C143" s="41">
        <v>6964000</v>
      </c>
      <c r="D143" s="9"/>
      <c r="E143" s="9"/>
      <c r="F143" s="10"/>
      <c r="G143" s="9">
        <f t="shared" si="3"/>
        <v>0</v>
      </c>
    </row>
    <row r="144" spans="1:7" ht="12" customHeight="1">
      <c r="A144" s="15">
        <v>5</v>
      </c>
      <c r="B144" s="9" t="s">
        <v>315</v>
      </c>
      <c r="C144" s="10">
        <v>592000</v>
      </c>
      <c r="D144" s="9">
        <v>592000</v>
      </c>
      <c r="E144" s="9"/>
      <c r="F144" s="9"/>
      <c r="G144" s="9">
        <f t="shared" si="3"/>
        <v>592000</v>
      </c>
    </row>
    <row r="145" spans="1:7" ht="15">
      <c r="A145" s="15">
        <v>6</v>
      </c>
      <c r="B145" s="9" t="s">
        <v>59</v>
      </c>
      <c r="C145" s="10">
        <v>6889000</v>
      </c>
      <c r="D145" s="9">
        <v>3444500</v>
      </c>
      <c r="E145" s="9">
        <v>3060375</v>
      </c>
      <c r="F145" s="9"/>
      <c r="G145" s="9">
        <f t="shared" si="3"/>
        <v>6504875</v>
      </c>
    </row>
    <row r="146" spans="1:7" ht="15">
      <c r="A146" s="15">
        <v>7</v>
      </c>
      <c r="B146" s="9" t="s">
        <v>209</v>
      </c>
      <c r="C146" s="10"/>
      <c r="D146" s="9"/>
      <c r="E146" s="9"/>
      <c r="F146" s="9"/>
      <c r="G146" s="9">
        <f t="shared" si="3"/>
        <v>0</v>
      </c>
    </row>
    <row r="147" spans="1:7" ht="15">
      <c r="A147" s="15">
        <v>8</v>
      </c>
      <c r="B147" s="9" t="s">
        <v>268</v>
      </c>
      <c r="C147" s="10">
        <v>6155800</v>
      </c>
      <c r="D147" s="9"/>
      <c r="E147" s="9"/>
      <c r="F147" s="9"/>
      <c r="G147" s="9">
        <f t="shared" si="3"/>
        <v>0</v>
      </c>
    </row>
    <row r="148" spans="1:7" ht="15">
      <c r="A148" s="15">
        <v>9</v>
      </c>
      <c r="B148" s="9" t="s">
        <v>210</v>
      </c>
      <c r="C148" s="10"/>
      <c r="D148" s="9"/>
      <c r="E148" s="9"/>
      <c r="F148" s="9"/>
      <c r="G148" s="9">
        <f t="shared" si="3"/>
        <v>0</v>
      </c>
    </row>
    <row r="149" spans="1:7" ht="15">
      <c r="A149" s="15">
        <v>10</v>
      </c>
      <c r="B149" s="9" t="s">
        <v>211</v>
      </c>
      <c r="C149" s="10">
        <v>10050200</v>
      </c>
      <c r="D149" s="9">
        <v>4351057</v>
      </c>
      <c r="E149" s="9"/>
      <c r="F149" s="9"/>
      <c r="G149" s="9">
        <f t="shared" si="3"/>
        <v>4351057</v>
      </c>
    </row>
    <row r="150" spans="1:7" ht="15">
      <c r="A150" s="15">
        <v>11</v>
      </c>
      <c r="B150" s="9" t="s">
        <v>212</v>
      </c>
      <c r="C150" s="10">
        <v>2978600</v>
      </c>
      <c r="D150" s="9">
        <v>1489300</v>
      </c>
      <c r="E150" s="9"/>
      <c r="F150" s="9"/>
      <c r="G150" s="9">
        <f t="shared" si="3"/>
        <v>1489300</v>
      </c>
    </row>
    <row r="151" spans="1:7" ht="15">
      <c r="A151" s="15">
        <v>12</v>
      </c>
      <c r="B151" s="9" t="s">
        <v>24</v>
      </c>
      <c r="C151" s="10">
        <v>9202200</v>
      </c>
      <c r="D151" s="9">
        <v>4414100</v>
      </c>
      <c r="E151" s="9">
        <v>4326189</v>
      </c>
      <c r="F151" s="9"/>
      <c r="G151" s="9">
        <f t="shared" si="3"/>
        <v>8740289</v>
      </c>
    </row>
    <row r="152" spans="1:7" ht="15">
      <c r="A152" s="15">
        <v>13</v>
      </c>
      <c r="B152" s="9" t="s">
        <v>72</v>
      </c>
      <c r="C152" s="10"/>
      <c r="D152" s="9">
        <v>633900</v>
      </c>
      <c r="E152" s="9">
        <v>633900</v>
      </c>
      <c r="F152" s="9"/>
      <c r="G152" s="9">
        <f t="shared" si="3"/>
        <v>1267800</v>
      </c>
    </row>
    <row r="153" spans="1:7" ht="15">
      <c r="A153" s="11"/>
      <c r="B153" s="14" t="s">
        <v>2</v>
      </c>
      <c r="C153" s="16">
        <f>SUM(C140:C152)</f>
        <v>60927800</v>
      </c>
      <c r="D153" s="7">
        <f>SUM(D140:D152)</f>
        <v>22720597</v>
      </c>
      <c r="E153" s="7">
        <f>SUM(E140:E152)</f>
        <v>15851612</v>
      </c>
      <c r="F153" s="7">
        <f>SUM(F140:F152)</f>
        <v>0</v>
      </c>
      <c r="G153" s="24">
        <f t="shared" si="3"/>
        <v>38572209</v>
      </c>
    </row>
    <row r="154" spans="1:7" ht="17.25">
      <c r="A154" s="11"/>
      <c r="B154" s="26" t="s">
        <v>343</v>
      </c>
      <c r="C154" s="16"/>
      <c r="D154" s="7"/>
      <c r="E154" s="7"/>
      <c r="F154" s="7"/>
      <c r="G154" s="9">
        <f t="shared" si="3"/>
        <v>0</v>
      </c>
    </row>
    <row r="155" spans="1:7" ht="15">
      <c r="A155" s="54">
        <v>1</v>
      </c>
      <c r="B155" s="51" t="s">
        <v>344</v>
      </c>
      <c r="C155" s="21"/>
      <c r="D155" s="19"/>
      <c r="E155" s="19"/>
      <c r="F155" s="19"/>
      <c r="G155" s="9">
        <f t="shared" si="3"/>
        <v>0</v>
      </c>
    </row>
    <row r="156" spans="1:7" ht="15">
      <c r="A156" s="11"/>
      <c r="B156" s="20"/>
      <c r="C156" s="21"/>
      <c r="D156" s="19"/>
      <c r="E156" s="19"/>
      <c r="F156" s="19"/>
      <c r="G156" s="9">
        <f t="shared" si="3"/>
        <v>0</v>
      </c>
    </row>
    <row r="157" spans="1:7" ht="15">
      <c r="A157" s="11"/>
      <c r="B157" s="22" t="s">
        <v>2</v>
      </c>
      <c r="C157" s="23">
        <f>C155</f>
        <v>0</v>
      </c>
      <c r="D157" s="23">
        <f>D155</f>
        <v>0</v>
      </c>
      <c r="E157" s="23">
        <f>E155</f>
        <v>0</v>
      </c>
      <c r="F157" s="23">
        <f>F155</f>
        <v>0</v>
      </c>
      <c r="G157" s="24">
        <f t="shared" si="3"/>
        <v>0</v>
      </c>
    </row>
    <row r="158" spans="1:7" ht="17.25">
      <c r="A158" s="11"/>
      <c r="B158" s="26" t="s">
        <v>345</v>
      </c>
      <c r="C158" s="23"/>
      <c r="D158" s="23"/>
      <c r="E158" s="23"/>
      <c r="F158" s="23"/>
      <c r="G158" s="24"/>
    </row>
    <row r="159" spans="1:7" ht="15">
      <c r="A159" s="13">
        <v>1</v>
      </c>
      <c r="B159" s="50" t="s">
        <v>257</v>
      </c>
      <c r="C159" s="21"/>
      <c r="D159" s="19"/>
      <c r="E159" s="19"/>
      <c r="F159" s="19"/>
      <c r="G159" s="9">
        <f t="shared" si="3"/>
        <v>0</v>
      </c>
    </row>
    <row r="160" spans="1:7" ht="15">
      <c r="A160" s="11"/>
      <c r="B160" s="22" t="s">
        <v>2</v>
      </c>
      <c r="C160" s="16">
        <f>C159</f>
        <v>0</v>
      </c>
      <c r="D160" s="16">
        <f>D159</f>
        <v>0</v>
      </c>
      <c r="E160" s="16">
        <f>E159</f>
        <v>0</v>
      </c>
      <c r="F160" s="16">
        <f>F159</f>
        <v>0</v>
      </c>
      <c r="G160" s="24">
        <f t="shared" si="3"/>
        <v>0</v>
      </c>
    </row>
    <row r="161" spans="1:7" ht="17.25">
      <c r="A161" s="11"/>
      <c r="B161" s="26" t="s">
        <v>346</v>
      </c>
      <c r="C161" s="10"/>
      <c r="D161" s="9"/>
      <c r="E161" s="9"/>
      <c r="F161" s="9"/>
      <c r="G161" s="9"/>
    </row>
    <row r="162" spans="1:7" ht="15">
      <c r="A162" s="13">
        <v>1</v>
      </c>
      <c r="B162" s="9" t="s">
        <v>36</v>
      </c>
      <c r="C162" s="10">
        <v>10539000</v>
      </c>
      <c r="D162" s="9"/>
      <c r="E162" s="9">
        <v>4894765</v>
      </c>
      <c r="F162" s="9"/>
      <c r="G162" s="9">
        <f t="shared" si="3"/>
        <v>4894765</v>
      </c>
    </row>
    <row r="163" spans="1:7" ht="15">
      <c r="A163" s="15">
        <v>2</v>
      </c>
      <c r="B163" s="9" t="s">
        <v>130</v>
      </c>
      <c r="C163" s="10"/>
      <c r="D163" s="9"/>
      <c r="E163" s="9"/>
      <c r="F163" s="9"/>
      <c r="G163" s="9">
        <f t="shared" si="3"/>
        <v>0</v>
      </c>
    </row>
    <row r="164" spans="1:7" ht="15">
      <c r="A164" s="15">
        <v>3</v>
      </c>
      <c r="B164" s="9" t="s">
        <v>26</v>
      </c>
      <c r="C164" s="10">
        <v>10539000</v>
      </c>
      <c r="D164" s="9">
        <v>1330936</v>
      </c>
      <c r="E164" s="9"/>
      <c r="F164" s="9"/>
      <c r="G164" s="9">
        <f t="shared" ref="G164:G237" si="4">SUM(D164:F164)</f>
        <v>1330936</v>
      </c>
    </row>
    <row r="165" spans="1:7" ht="15">
      <c r="A165" s="15">
        <v>4</v>
      </c>
      <c r="B165" s="9" t="s">
        <v>37</v>
      </c>
      <c r="C165" s="10"/>
      <c r="D165" s="9"/>
      <c r="E165" s="9">
        <v>5740515</v>
      </c>
      <c r="F165" s="9"/>
      <c r="G165" s="9">
        <f t="shared" si="4"/>
        <v>5740515</v>
      </c>
    </row>
    <row r="166" spans="1:7" ht="15">
      <c r="A166" s="15">
        <v>5</v>
      </c>
      <c r="B166" s="9" t="s">
        <v>45</v>
      </c>
      <c r="C166" s="10">
        <v>10539000</v>
      </c>
      <c r="D166" s="9">
        <v>5269500</v>
      </c>
      <c r="E166" s="9">
        <v>5655033</v>
      </c>
      <c r="F166" s="9"/>
      <c r="G166" s="9">
        <f t="shared" si="4"/>
        <v>10924533</v>
      </c>
    </row>
    <row r="167" spans="1:7" ht="15">
      <c r="A167" s="15">
        <v>6</v>
      </c>
      <c r="B167" s="9" t="s">
        <v>27</v>
      </c>
      <c r="C167" s="10">
        <v>10539000</v>
      </c>
      <c r="D167" s="9">
        <v>4269500</v>
      </c>
      <c r="E167" s="9">
        <v>4984098</v>
      </c>
      <c r="F167" s="9"/>
      <c r="G167" s="9">
        <f t="shared" si="4"/>
        <v>9253598</v>
      </c>
    </row>
    <row r="168" spans="1:7" ht="15">
      <c r="A168" s="15">
        <v>7</v>
      </c>
      <c r="B168" s="24" t="s">
        <v>275</v>
      </c>
      <c r="C168" s="10">
        <v>10615000</v>
      </c>
      <c r="D168" s="9">
        <v>5427500</v>
      </c>
      <c r="E168" s="9"/>
      <c r="F168" s="9"/>
      <c r="G168" s="9">
        <f t="shared" si="4"/>
        <v>5427500</v>
      </c>
    </row>
    <row r="169" spans="1:7" ht="15">
      <c r="A169" s="15">
        <v>8</v>
      </c>
      <c r="B169" s="9" t="s">
        <v>25</v>
      </c>
      <c r="C169" s="10">
        <v>15487000</v>
      </c>
      <c r="D169" s="9">
        <v>7743500</v>
      </c>
      <c r="E169" s="9"/>
      <c r="F169" s="9"/>
      <c r="G169" s="9">
        <f t="shared" si="4"/>
        <v>7743500</v>
      </c>
    </row>
    <row r="170" spans="1:7" ht="15">
      <c r="A170" s="15">
        <v>9</v>
      </c>
      <c r="B170" s="9" t="s">
        <v>53</v>
      </c>
      <c r="C170" s="10">
        <v>12821000</v>
      </c>
      <c r="D170" s="9">
        <v>217113</v>
      </c>
      <c r="E170" s="9">
        <v>3446778</v>
      </c>
      <c r="F170" s="9"/>
      <c r="G170" s="9">
        <f t="shared" si="4"/>
        <v>3663891</v>
      </c>
    </row>
    <row r="171" spans="1:7" ht="15">
      <c r="A171" s="15">
        <v>10</v>
      </c>
      <c r="B171" s="24" t="s">
        <v>272</v>
      </c>
      <c r="C171" s="10">
        <v>10615000</v>
      </c>
      <c r="D171" s="9">
        <v>5427500</v>
      </c>
      <c r="E171" s="9"/>
      <c r="F171" s="9"/>
      <c r="G171" s="9">
        <f t="shared" si="4"/>
        <v>5427500</v>
      </c>
    </row>
    <row r="172" spans="1:7" ht="15">
      <c r="A172" s="15">
        <v>11</v>
      </c>
      <c r="B172" s="9" t="s">
        <v>40</v>
      </c>
      <c r="C172" s="10">
        <v>13776200</v>
      </c>
      <c r="D172" s="9">
        <v>2099605</v>
      </c>
      <c r="E172" s="9"/>
      <c r="F172" s="9">
        <v>1457027</v>
      </c>
      <c r="G172" s="9">
        <f t="shared" si="4"/>
        <v>3556632</v>
      </c>
    </row>
    <row r="173" spans="1:7" ht="15">
      <c r="A173" s="15">
        <v>12</v>
      </c>
      <c r="B173" s="9" t="s">
        <v>31</v>
      </c>
      <c r="C173" s="10">
        <v>12983000</v>
      </c>
      <c r="D173" s="9">
        <v>6491500</v>
      </c>
      <c r="E173" s="9">
        <v>4792103</v>
      </c>
      <c r="F173" s="9"/>
      <c r="G173" s="9">
        <f t="shared" si="4"/>
        <v>11283603</v>
      </c>
    </row>
    <row r="174" spans="1:7" ht="15">
      <c r="A174" s="15">
        <v>13</v>
      </c>
      <c r="B174" s="24" t="s">
        <v>273</v>
      </c>
      <c r="C174" s="10">
        <v>10615000</v>
      </c>
      <c r="D174" s="9">
        <v>5427500</v>
      </c>
      <c r="E174" s="9"/>
      <c r="F174" s="9"/>
      <c r="G174" s="9">
        <f t="shared" si="4"/>
        <v>5427500</v>
      </c>
    </row>
    <row r="175" spans="1:7" ht="15">
      <c r="A175" s="15">
        <v>14</v>
      </c>
      <c r="B175" s="7" t="s">
        <v>358</v>
      </c>
      <c r="C175" s="10">
        <v>10615000</v>
      </c>
      <c r="D175" s="9">
        <v>5427500</v>
      </c>
      <c r="E175" s="9"/>
      <c r="F175" s="9"/>
      <c r="G175" s="9">
        <f t="shared" si="4"/>
        <v>5427500</v>
      </c>
    </row>
    <row r="176" spans="1:7" ht="15">
      <c r="A176" s="15">
        <v>15</v>
      </c>
      <c r="B176" s="24" t="s">
        <v>274</v>
      </c>
      <c r="C176" s="10">
        <v>10615000</v>
      </c>
      <c r="D176" s="9">
        <v>5427500</v>
      </c>
      <c r="E176" s="9"/>
      <c r="F176" s="9"/>
      <c r="G176" s="9">
        <f t="shared" si="4"/>
        <v>5427500</v>
      </c>
    </row>
    <row r="177" spans="1:7" ht="15">
      <c r="A177" s="15">
        <v>16</v>
      </c>
      <c r="B177" s="9" t="s">
        <v>32</v>
      </c>
      <c r="C177" s="10">
        <v>5591000</v>
      </c>
      <c r="D177" s="9">
        <v>2795500</v>
      </c>
      <c r="E177" s="9">
        <v>2428599</v>
      </c>
      <c r="F177" s="9"/>
      <c r="G177" s="9">
        <f t="shared" si="4"/>
        <v>5224099</v>
      </c>
    </row>
    <row r="178" spans="1:7" ht="15">
      <c r="A178" s="15">
        <v>17</v>
      </c>
      <c r="B178" s="9" t="s">
        <v>93</v>
      </c>
      <c r="C178" s="10"/>
      <c r="D178" s="9"/>
      <c r="E178" s="9"/>
      <c r="F178" s="9"/>
      <c r="G178" s="9">
        <f t="shared" si="4"/>
        <v>0</v>
      </c>
    </row>
    <row r="179" spans="1:7" ht="15">
      <c r="A179" s="15">
        <v>18</v>
      </c>
      <c r="B179" s="9" t="s">
        <v>21</v>
      </c>
      <c r="C179" s="10">
        <v>10539000</v>
      </c>
      <c r="D179" s="9">
        <v>5269500</v>
      </c>
      <c r="E179" s="9"/>
      <c r="F179" s="9"/>
      <c r="G179" s="9">
        <f t="shared" si="4"/>
        <v>5269500</v>
      </c>
    </row>
    <row r="180" spans="1:7" ht="15">
      <c r="A180" s="15">
        <v>19</v>
      </c>
      <c r="B180" s="9" t="s">
        <v>23</v>
      </c>
      <c r="C180" s="10">
        <v>10539000</v>
      </c>
      <c r="D180" s="9"/>
      <c r="E180" s="9">
        <v>9768481</v>
      </c>
      <c r="F180" s="9"/>
      <c r="G180" s="9">
        <f t="shared" si="4"/>
        <v>9768481</v>
      </c>
    </row>
    <row r="181" spans="1:7" ht="15">
      <c r="A181" s="15">
        <v>20</v>
      </c>
      <c r="B181" s="9" t="s">
        <v>49</v>
      </c>
      <c r="C181" s="10">
        <v>5591000</v>
      </c>
      <c r="D181" s="9"/>
      <c r="E181" s="9"/>
      <c r="F181" s="9">
        <v>2720404</v>
      </c>
      <c r="G181" s="9">
        <f t="shared" si="4"/>
        <v>2720404</v>
      </c>
    </row>
    <row r="182" spans="1:7" ht="15">
      <c r="A182" s="15">
        <v>21</v>
      </c>
      <c r="B182" s="9" t="s">
        <v>54</v>
      </c>
      <c r="C182" s="10">
        <v>10539000</v>
      </c>
      <c r="D182" s="9"/>
      <c r="E182" s="9"/>
      <c r="F182" s="9"/>
      <c r="G182" s="9">
        <f t="shared" si="4"/>
        <v>0</v>
      </c>
    </row>
    <row r="183" spans="1:7" ht="15">
      <c r="A183" s="15">
        <v>22</v>
      </c>
      <c r="B183" s="9" t="s">
        <v>34</v>
      </c>
      <c r="C183" s="10">
        <v>17991000</v>
      </c>
      <c r="D183" s="9"/>
      <c r="E183" s="9"/>
      <c r="F183" s="9"/>
      <c r="G183" s="9">
        <f t="shared" si="4"/>
        <v>0</v>
      </c>
    </row>
    <row r="184" spans="1:7" ht="15">
      <c r="A184" s="15">
        <v>23</v>
      </c>
      <c r="B184" s="9" t="s">
        <v>276</v>
      </c>
      <c r="C184" s="10">
        <v>10539000</v>
      </c>
      <c r="D184" s="9">
        <v>2979734</v>
      </c>
      <c r="E184" s="9"/>
      <c r="F184" s="9"/>
      <c r="G184" s="9">
        <f t="shared" si="4"/>
        <v>2979734</v>
      </c>
    </row>
    <row r="185" spans="1:7" ht="15">
      <c r="A185" s="15">
        <v>24</v>
      </c>
      <c r="B185" s="24" t="s">
        <v>277</v>
      </c>
      <c r="C185" s="10">
        <v>10615000</v>
      </c>
      <c r="D185" s="9">
        <v>5427500</v>
      </c>
      <c r="E185" s="9"/>
      <c r="F185" s="9"/>
      <c r="G185" s="9">
        <f t="shared" si="4"/>
        <v>5427500</v>
      </c>
    </row>
    <row r="186" spans="1:7" ht="15">
      <c r="A186" s="11"/>
      <c r="B186" s="14" t="s">
        <v>2</v>
      </c>
      <c r="C186" s="16">
        <f t="shared" ref="C186:G186" si="5">SUM(C162:C185)</f>
        <v>232242200</v>
      </c>
      <c r="D186" s="16">
        <f t="shared" si="5"/>
        <v>71031388</v>
      </c>
      <c r="E186" s="16">
        <f t="shared" si="5"/>
        <v>41710372</v>
      </c>
      <c r="F186" s="16">
        <f t="shared" si="5"/>
        <v>4177431</v>
      </c>
      <c r="G186" s="16">
        <f t="shared" si="5"/>
        <v>116919191</v>
      </c>
    </row>
    <row r="187" spans="1:7" ht="17.25">
      <c r="A187" s="11"/>
      <c r="B187" s="26" t="s">
        <v>347</v>
      </c>
      <c r="C187" s="10"/>
      <c r="D187" s="9"/>
      <c r="E187" s="9"/>
      <c r="F187" s="9"/>
      <c r="G187" s="9">
        <f t="shared" si="4"/>
        <v>0</v>
      </c>
    </row>
    <row r="188" spans="1:7" ht="15">
      <c r="A188" s="54">
        <v>1</v>
      </c>
      <c r="B188" s="9" t="s">
        <v>161</v>
      </c>
      <c r="C188" s="10">
        <v>10539000</v>
      </c>
      <c r="D188" s="9">
        <v>5269500</v>
      </c>
      <c r="E188" s="42"/>
      <c r="F188" s="9">
        <v>3926997</v>
      </c>
      <c r="G188" s="9">
        <f t="shared" si="4"/>
        <v>9196497</v>
      </c>
    </row>
    <row r="189" spans="1:7" ht="15">
      <c r="A189" s="15">
        <v>2</v>
      </c>
      <c r="B189" s="9" t="s">
        <v>51</v>
      </c>
      <c r="C189" s="10">
        <v>7382800</v>
      </c>
      <c r="D189" s="9"/>
      <c r="E189" s="9"/>
      <c r="F189" s="9">
        <v>2763370</v>
      </c>
      <c r="G189" s="9">
        <f t="shared" si="4"/>
        <v>2763370</v>
      </c>
    </row>
    <row r="190" spans="1:7" ht="15">
      <c r="A190" s="15">
        <v>3</v>
      </c>
      <c r="B190" s="9" t="s">
        <v>50</v>
      </c>
      <c r="C190" s="10"/>
      <c r="D190" s="9">
        <v>2795500</v>
      </c>
      <c r="E190" s="9"/>
      <c r="F190" s="9"/>
      <c r="G190" s="9">
        <f t="shared" si="4"/>
        <v>2795500</v>
      </c>
    </row>
    <row r="191" spans="1:7" ht="15">
      <c r="A191" s="11"/>
      <c r="B191" s="14" t="s">
        <v>2</v>
      </c>
      <c r="C191" s="16">
        <f>SUM(C188:C190)</f>
        <v>17921800</v>
      </c>
      <c r="D191" s="7">
        <f>SUM(D188:D190)</f>
        <v>8065000</v>
      </c>
      <c r="E191" s="7">
        <f>SUM(E188:E190)</f>
        <v>0</v>
      </c>
      <c r="F191" s="7">
        <f>SUM(F188:F190)</f>
        <v>6690367</v>
      </c>
      <c r="G191" s="24">
        <f t="shared" si="4"/>
        <v>14755367</v>
      </c>
    </row>
    <row r="192" spans="1:7" ht="17.25">
      <c r="A192" s="11"/>
      <c r="B192" s="26" t="s">
        <v>348</v>
      </c>
      <c r="C192" s="10"/>
      <c r="D192" s="9"/>
      <c r="E192" s="9"/>
      <c r="F192" s="9"/>
      <c r="G192" s="9"/>
    </row>
    <row r="193" spans="1:7" ht="15">
      <c r="A193" s="54">
        <v>1</v>
      </c>
      <c r="B193" s="9" t="s">
        <v>66</v>
      </c>
      <c r="C193" s="10">
        <v>5591000</v>
      </c>
      <c r="D193" s="9">
        <v>1672345</v>
      </c>
      <c r="E193" s="9">
        <v>3093398</v>
      </c>
      <c r="F193" s="9"/>
      <c r="G193" s="9">
        <f t="shared" si="4"/>
        <v>4765743</v>
      </c>
    </row>
    <row r="194" spans="1:7" ht="15">
      <c r="A194" s="15">
        <v>2</v>
      </c>
      <c r="B194" s="9" t="s">
        <v>294</v>
      </c>
      <c r="C194" s="10">
        <v>8095000</v>
      </c>
      <c r="D194" s="9">
        <v>988085</v>
      </c>
      <c r="E194" s="9"/>
      <c r="F194" s="9"/>
      <c r="G194" s="9">
        <f t="shared" si="4"/>
        <v>988085</v>
      </c>
    </row>
    <row r="195" spans="1:7" ht="15">
      <c r="A195" s="15">
        <v>3</v>
      </c>
      <c r="B195" s="9" t="s">
        <v>223</v>
      </c>
      <c r="C195" s="10">
        <v>3747800</v>
      </c>
      <c r="D195" s="9">
        <v>1733700</v>
      </c>
      <c r="E195" s="9">
        <v>194853</v>
      </c>
      <c r="F195" s="9"/>
      <c r="G195" s="9">
        <f t="shared" si="4"/>
        <v>1928553</v>
      </c>
    </row>
    <row r="196" spans="1:7" ht="15">
      <c r="A196" s="15">
        <v>4</v>
      </c>
      <c r="B196" s="9" t="s">
        <v>65</v>
      </c>
      <c r="C196" s="10">
        <v>11477200</v>
      </c>
      <c r="D196" s="9">
        <v>2970560</v>
      </c>
      <c r="E196" s="9">
        <v>5068381</v>
      </c>
      <c r="F196" s="9"/>
      <c r="G196" s="9">
        <f t="shared" si="4"/>
        <v>8038941</v>
      </c>
    </row>
    <row r="197" spans="1:7" ht="15">
      <c r="A197" s="15">
        <v>5</v>
      </c>
      <c r="B197" s="9" t="s">
        <v>131</v>
      </c>
      <c r="C197" s="10">
        <v>7622200</v>
      </c>
      <c r="D197" s="13"/>
      <c r="E197" s="9">
        <v>5850854</v>
      </c>
      <c r="F197" s="9"/>
      <c r="G197" s="9">
        <f>SUM(E197:F197)</f>
        <v>5850854</v>
      </c>
    </row>
    <row r="198" spans="1:7" ht="15">
      <c r="A198" s="15">
        <v>6</v>
      </c>
      <c r="B198" s="9" t="s">
        <v>75</v>
      </c>
      <c r="C198" s="10">
        <v>11592600</v>
      </c>
      <c r="D198" s="9">
        <v>3762700</v>
      </c>
      <c r="E198" s="9"/>
      <c r="F198" s="9"/>
      <c r="G198" s="9">
        <f t="shared" si="4"/>
        <v>3762700</v>
      </c>
    </row>
    <row r="199" spans="1:7" ht="15">
      <c r="A199" s="15">
        <v>7</v>
      </c>
      <c r="B199" s="9" t="s">
        <v>214</v>
      </c>
      <c r="C199" s="10">
        <v>7953600</v>
      </c>
      <c r="D199" s="9">
        <v>2719276</v>
      </c>
      <c r="E199" s="9"/>
      <c r="F199" s="9"/>
      <c r="G199" s="9">
        <f t="shared" si="4"/>
        <v>2719276</v>
      </c>
    </row>
    <row r="200" spans="1:7" ht="15">
      <c r="A200" s="15">
        <v>8</v>
      </c>
      <c r="B200" s="9" t="s">
        <v>215</v>
      </c>
      <c r="C200" s="10">
        <v>11837000</v>
      </c>
      <c r="D200" s="9">
        <v>4387718</v>
      </c>
      <c r="E200" s="9"/>
      <c r="F200" s="9"/>
      <c r="G200" s="9">
        <f t="shared" si="4"/>
        <v>4387718</v>
      </c>
    </row>
    <row r="201" spans="1:7" ht="15">
      <c r="A201" s="15">
        <v>9</v>
      </c>
      <c r="B201" s="9" t="s">
        <v>359</v>
      </c>
      <c r="C201" s="10">
        <v>10735000</v>
      </c>
      <c r="D201" s="9"/>
      <c r="E201" s="9">
        <v>5143234</v>
      </c>
      <c r="F201" s="9"/>
      <c r="G201" s="9">
        <f t="shared" si="4"/>
        <v>5143234</v>
      </c>
    </row>
    <row r="202" spans="1:7" ht="15">
      <c r="A202" s="15">
        <v>10</v>
      </c>
      <c r="B202" s="9" t="s">
        <v>217</v>
      </c>
      <c r="C202" s="10">
        <v>9003200</v>
      </c>
      <c r="D202" s="9"/>
      <c r="E202" s="9"/>
      <c r="F202" s="9"/>
      <c r="G202" s="9">
        <f t="shared" si="4"/>
        <v>0</v>
      </c>
    </row>
    <row r="203" spans="1:7" ht="15">
      <c r="A203" s="15">
        <v>11</v>
      </c>
      <c r="B203" s="9" t="s">
        <v>132</v>
      </c>
      <c r="C203" s="10"/>
      <c r="D203" s="9"/>
      <c r="E203" s="9"/>
      <c r="F203" s="9"/>
      <c r="G203" s="9">
        <f t="shared" si="4"/>
        <v>0</v>
      </c>
    </row>
    <row r="204" spans="1:7" ht="15">
      <c r="A204" s="15">
        <v>12</v>
      </c>
      <c r="B204" s="9" t="s">
        <v>218</v>
      </c>
      <c r="C204" s="10">
        <v>3467400</v>
      </c>
      <c r="D204" s="9"/>
      <c r="E204" s="9">
        <v>1189231</v>
      </c>
      <c r="F204" s="9"/>
      <c r="G204" s="9">
        <f t="shared" si="4"/>
        <v>1189231</v>
      </c>
    </row>
    <row r="205" spans="1:7" ht="15">
      <c r="A205" s="15">
        <v>13</v>
      </c>
      <c r="B205" s="9" t="s">
        <v>251</v>
      </c>
      <c r="C205" s="10">
        <v>10615000</v>
      </c>
      <c r="D205" s="9">
        <v>5427500</v>
      </c>
      <c r="E205" s="9">
        <v>7115762</v>
      </c>
      <c r="F205" s="9"/>
      <c r="G205" s="9">
        <f t="shared" si="4"/>
        <v>12543262</v>
      </c>
    </row>
    <row r="206" spans="1:7" ht="15">
      <c r="A206" s="15">
        <v>14</v>
      </c>
      <c r="B206" s="9" t="s">
        <v>64</v>
      </c>
      <c r="C206" s="10">
        <v>30196200</v>
      </c>
      <c r="D206" s="9"/>
      <c r="E206" s="9"/>
      <c r="F206" s="9"/>
      <c r="G206" s="9">
        <f t="shared" si="4"/>
        <v>0</v>
      </c>
    </row>
    <row r="207" spans="1:7" ht="15">
      <c r="A207" s="15">
        <v>15</v>
      </c>
      <c r="B207" s="9" t="s">
        <v>267</v>
      </c>
      <c r="C207" s="10">
        <v>7953600</v>
      </c>
      <c r="D207" s="9"/>
      <c r="E207" s="9">
        <v>3719261</v>
      </c>
      <c r="F207" s="9"/>
      <c r="G207" s="9">
        <f t="shared" si="4"/>
        <v>3719261</v>
      </c>
    </row>
    <row r="208" spans="1:7" ht="15">
      <c r="A208" s="15">
        <v>16</v>
      </c>
      <c r="B208" s="9" t="s">
        <v>219</v>
      </c>
      <c r="C208" s="10">
        <v>21245800</v>
      </c>
      <c r="D208" s="9"/>
      <c r="E208" s="9"/>
      <c r="F208" s="9"/>
      <c r="G208" s="9">
        <f t="shared" si="4"/>
        <v>0</v>
      </c>
    </row>
    <row r="209" spans="1:7" ht="15">
      <c r="A209" s="15">
        <v>17</v>
      </c>
      <c r="B209" s="9" t="s">
        <v>252</v>
      </c>
      <c r="C209" s="10">
        <v>9250600</v>
      </c>
      <c r="D209" s="9"/>
      <c r="E209" s="9"/>
      <c r="F209" s="9"/>
      <c r="G209" s="9">
        <f t="shared" si="4"/>
        <v>0</v>
      </c>
    </row>
    <row r="210" spans="1:7" ht="15">
      <c r="A210" s="15">
        <v>18</v>
      </c>
      <c r="B210" s="9" t="s">
        <v>67</v>
      </c>
      <c r="C210" s="10">
        <v>9422000</v>
      </c>
      <c r="D210" s="9"/>
      <c r="E210" s="9"/>
      <c r="F210" s="9"/>
      <c r="G210" s="9">
        <f t="shared" si="4"/>
        <v>0</v>
      </c>
    </row>
    <row r="211" spans="1:7" ht="15">
      <c r="A211" s="15">
        <v>19</v>
      </c>
      <c r="B211" s="9" t="s">
        <v>220</v>
      </c>
      <c r="C211" s="10">
        <v>5974400</v>
      </c>
      <c r="D211" s="9"/>
      <c r="E211" s="9">
        <v>3520580</v>
      </c>
      <c r="F211" s="9"/>
      <c r="G211" s="9">
        <f t="shared" si="4"/>
        <v>3520580</v>
      </c>
    </row>
    <row r="212" spans="1:7" ht="15">
      <c r="A212" s="15">
        <v>20</v>
      </c>
      <c r="B212" s="9" t="s">
        <v>221</v>
      </c>
      <c r="C212" s="10">
        <v>10487600</v>
      </c>
      <c r="D212" s="9"/>
      <c r="E212" s="9"/>
      <c r="F212" s="9"/>
      <c r="G212" s="9">
        <f t="shared" si="4"/>
        <v>0</v>
      </c>
    </row>
    <row r="213" spans="1:7" ht="15">
      <c r="A213" s="15">
        <v>21</v>
      </c>
      <c r="B213" s="9" t="s">
        <v>278</v>
      </c>
      <c r="C213" s="10">
        <v>6155800</v>
      </c>
      <c r="D213" s="9">
        <v>3143900</v>
      </c>
      <c r="E213" s="9"/>
      <c r="F213" s="9"/>
      <c r="G213" s="9">
        <f t="shared" si="4"/>
        <v>3143900</v>
      </c>
    </row>
    <row r="214" spans="1:7" ht="15">
      <c r="A214" s="15">
        <v>22</v>
      </c>
      <c r="B214" s="9" t="s">
        <v>279</v>
      </c>
      <c r="C214" s="10">
        <v>13363400</v>
      </c>
      <c r="D214" s="9">
        <v>6834700</v>
      </c>
      <c r="E214" s="9"/>
      <c r="F214" s="9"/>
      <c r="G214" s="9">
        <f t="shared" si="4"/>
        <v>6834700</v>
      </c>
    </row>
    <row r="215" spans="1:7" ht="15">
      <c r="A215" s="15">
        <v>23</v>
      </c>
      <c r="B215" s="9" t="s">
        <v>280</v>
      </c>
      <c r="C215" s="10">
        <v>13363400</v>
      </c>
      <c r="D215" s="9">
        <v>6709500</v>
      </c>
      <c r="E215" s="9"/>
      <c r="F215" s="9"/>
      <c r="G215" s="9">
        <f t="shared" si="4"/>
        <v>6709500</v>
      </c>
    </row>
    <row r="216" spans="1:7" ht="15">
      <c r="A216" s="15">
        <v>24</v>
      </c>
      <c r="B216" s="9" t="s">
        <v>281</v>
      </c>
      <c r="C216" s="10">
        <v>7926600</v>
      </c>
      <c r="D216" s="9">
        <v>4050300</v>
      </c>
      <c r="E216" s="9"/>
      <c r="F216" s="9"/>
      <c r="G216" s="9">
        <f t="shared" si="4"/>
        <v>4050300</v>
      </c>
    </row>
    <row r="217" spans="1:7" ht="15">
      <c r="A217" s="15">
        <v>25</v>
      </c>
      <c r="B217" s="9" t="s">
        <v>222</v>
      </c>
      <c r="C217" s="10">
        <v>7706200</v>
      </c>
      <c r="D217" s="9"/>
      <c r="E217" s="9"/>
      <c r="F217" s="9"/>
      <c r="G217" s="9">
        <f t="shared" si="4"/>
        <v>0</v>
      </c>
    </row>
    <row r="218" spans="1:7" ht="15">
      <c r="A218" s="15">
        <v>26</v>
      </c>
      <c r="B218" s="9" t="s">
        <v>52</v>
      </c>
      <c r="C218" s="10">
        <v>15182600</v>
      </c>
      <c r="D218" s="9">
        <v>5340784</v>
      </c>
      <c r="E218" s="9">
        <v>8072813</v>
      </c>
      <c r="F218" s="9"/>
      <c r="G218" s="9">
        <f t="shared" si="4"/>
        <v>13413597</v>
      </c>
    </row>
    <row r="219" spans="1:7" ht="15">
      <c r="A219" s="15">
        <v>27</v>
      </c>
      <c r="B219" s="9" t="s">
        <v>92</v>
      </c>
      <c r="C219" s="10">
        <v>30307000</v>
      </c>
      <c r="D219" s="9"/>
      <c r="E219" s="9">
        <v>22192035</v>
      </c>
      <c r="F219" s="9"/>
      <c r="G219" s="9">
        <f t="shared" si="4"/>
        <v>22192035</v>
      </c>
    </row>
    <row r="220" spans="1:7" ht="15">
      <c r="A220" s="11"/>
      <c r="B220" s="14" t="s">
        <v>2</v>
      </c>
      <c r="C220" s="14">
        <f>SUM(C193:C219)</f>
        <v>290272200</v>
      </c>
      <c r="D220" s="7">
        <f>SUM(D193:D219)</f>
        <v>49741068</v>
      </c>
      <c r="E220" s="7">
        <f>SUM(E193:E219)</f>
        <v>65160402</v>
      </c>
      <c r="F220" s="7">
        <f>SUM(F193:F219)</f>
        <v>0</v>
      </c>
      <c r="G220" s="24">
        <f t="shared" si="4"/>
        <v>114901470</v>
      </c>
    </row>
    <row r="221" spans="1:7" ht="17.25">
      <c r="A221" s="11"/>
      <c r="B221" s="26" t="s">
        <v>349</v>
      </c>
      <c r="C221" s="10"/>
      <c r="D221" s="9"/>
      <c r="E221" s="9"/>
      <c r="F221" s="9"/>
      <c r="G221" s="9"/>
    </row>
    <row r="222" spans="1:7" ht="15">
      <c r="A222" s="54">
        <v>1</v>
      </c>
      <c r="B222" s="9" t="s">
        <v>63</v>
      </c>
      <c r="C222" s="10">
        <v>5422600</v>
      </c>
      <c r="D222" s="9">
        <v>452839</v>
      </c>
      <c r="E222" s="9"/>
      <c r="F222" s="9"/>
      <c r="G222" s="9">
        <f t="shared" si="4"/>
        <v>452839</v>
      </c>
    </row>
    <row r="223" spans="1:7" ht="15">
      <c r="A223" s="15">
        <v>2</v>
      </c>
      <c r="B223" s="9" t="s">
        <v>43</v>
      </c>
      <c r="C223" s="10"/>
      <c r="D223" s="9"/>
      <c r="E223" s="9"/>
      <c r="F223" s="9"/>
      <c r="G223" s="9">
        <f t="shared" si="4"/>
        <v>0</v>
      </c>
    </row>
    <row r="224" spans="1:7" ht="15">
      <c r="A224" s="15">
        <v>3</v>
      </c>
      <c r="B224" s="9" t="s">
        <v>61</v>
      </c>
      <c r="C224" s="10">
        <v>9669400</v>
      </c>
      <c r="D224" s="9"/>
      <c r="E224" s="9"/>
      <c r="F224" s="9"/>
      <c r="G224" s="9">
        <f t="shared" si="4"/>
        <v>0</v>
      </c>
    </row>
    <row r="225" spans="1:7" ht="15">
      <c r="A225" s="15">
        <v>4</v>
      </c>
      <c r="B225" s="9" t="s">
        <v>62</v>
      </c>
      <c r="C225" s="10">
        <v>7622200</v>
      </c>
      <c r="D225" s="9">
        <v>1725505</v>
      </c>
      <c r="E225" s="9"/>
      <c r="F225" s="9"/>
      <c r="G225" s="9">
        <f t="shared" si="4"/>
        <v>1725505</v>
      </c>
    </row>
    <row r="226" spans="1:7" ht="15">
      <c r="A226" s="15">
        <v>5</v>
      </c>
      <c r="B226" s="9" t="s">
        <v>90</v>
      </c>
      <c r="C226" s="10">
        <v>7622200</v>
      </c>
      <c r="D226" s="9">
        <v>651209</v>
      </c>
      <c r="E226" s="34">
        <v>2618646</v>
      </c>
      <c r="F226" s="9"/>
      <c r="G226" s="9">
        <f t="shared" si="4"/>
        <v>3269855</v>
      </c>
    </row>
    <row r="227" spans="1:7" ht="15">
      <c r="A227" s="15">
        <v>6</v>
      </c>
      <c r="B227" s="9" t="s">
        <v>91</v>
      </c>
      <c r="C227" s="10">
        <v>18311400</v>
      </c>
      <c r="D227" s="9"/>
      <c r="E227" s="34"/>
      <c r="F227" s="9"/>
      <c r="G227" s="9">
        <f t="shared" si="4"/>
        <v>0</v>
      </c>
    </row>
    <row r="228" spans="1:7" ht="15">
      <c r="A228" s="15">
        <v>7</v>
      </c>
      <c r="B228" s="9" t="s">
        <v>60</v>
      </c>
      <c r="C228" s="10"/>
      <c r="D228" s="9"/>
      <c r="E228" s="9"/>
      <c r="F228" s="9"/>
      <c r="G228" s="9">
        <f t="shared" si="4"/>
        <v>0</v>
      </c>
    </row>
    <row r="229" spans="1:7" ht="15">
      <c r="A229" s="15">
        <v>8</v>
      </c>
      <c r="B229" s="9" t="s">
        <v>225</v>
      </c>
      <c r="C229" s="10">
        <v>3223000</v>
      </c>
      <c r="D229" s="9">
        <v>1611500</v>
      </c>
      <c r="E229" s="9"/>
      <c r="F229" s="9"/>
      <c r="G229" s="9">
        <f t="shared" si="4"/>
        <v>1611500</v>
      </c>
    </row>
    <row r="230" spans="1:7" ht="15">
      <c r="A230" s="15">
        <v>9</v>
      </c>
      <c r="B230" s="9" t="s">
        <v>18</v>
      </c>
      <c r="C230" s="10">
        <v>13193000</v>
      </c>
      <c r="D230" s="9">
        <v>6521500</v>
      </c>
      <c r="E230" s="9">
        <v>2727080</v>
      </c>
      <c r="F230" s="9"/>
      <c r="G230" s="9">
        <f t="shared" si="4"/>
        <v>9248580</v>
      </c>
    </row>
    <row r="231" spans="1:7" ht="15">
      <c r="A231" s="15">
        <v>10</v>
      </c>
      <c r="B231" s="9" t="s">
        <v>42</v>
      </c>
      <c r="C231" s="10">
        <v>8095000</v>
      </c>
      <c r="D231" s="9">
        <v>1062992</v>
      </c>
      <c r="E231" s="9">
        <v>4271970</v>
      </c>
      <c r="F231" s="9"/>
      <c r="G231" s="9">
        <f t="shared" si="4"/>
        <v>5334962</v>
      </c>
    </row>
    <row r="232" spans="1:7" ht="15">
      <c r="A232" s="15">
        <v>11</v>
      </c>
      <c r="B232" s="9" t="s">
        <v>41</v>
      </c>
      <c r="C232" s="10">
        <v>8828200</v>
      </c>
      <c r="D232" s="9">
        <v>4414100</v>
      </c>
      <c r="E232" s="9">
        <v>7115387</v>
      </c>
      <c r="F232" s="9"/>
      <c r="G232" s="9">
        <f t="shared" si="4"/>
        <v>11529487</v>
      </c>
    </row>
    <row r="233" spans="1:7" ht="15">
      <c r="A233" s="15">
        <v>12</v>
      </c>
      <c r="B233" s="9" t="s">
        <v>19</v>
      </c>
      <c r="C233" s="10">
        <v>10539000</v>
      </c>
      <c r="D233" s="9">
        <v>5269500</v>
      </c>
      <c r="E233" s="9">
        <v>3211478</v>
      </c>
      <c r="F233" s="9"/>
      <c r="G233" s="9">
        <f t="shared" si="4"/>
        <v>8480978</v>
      </c>
    </row>
    <row r="234" spans="1:7" ht="15">
      <c r="A234" s="15">
        <v>13</v>
      </c>
      <c r="B234" s="9" t="s">
        <v>44</v>
      </c>
      <c r="C234" s="10">
        <v>15487000</v>
      </c>
      <c r="D234" s="9">
        <v>7743500</v>
      </c>
      <c r="E234" s="9">
        <v>7968605</v>
      </c>
      <c r="F234" s="9">
        <v>1073605</v>
      </c>
      <c r="G234" s="9">
        <f t="shared" si="4"/>
        <v>16785710</v>
      </c>
    </row>
    <row r="235" spans="1:7" ht="15">
      <c r="A235" s="11"/>
      <c r="B235" s="14" t="s">
        <v>2</v>
      </c>
      <c r="C235" s="14">
        <f>SUM(C222:C234)</f>
        <v>108013000</v>
      </c>
      <c r="D235" s="7">
        <f>SUM(D222:D234)</f>
        <v>29452645</v>
      </c>
      <c r="E235" s="7">
        <f>SUM(E222:E234)</f>
        <v>27913166</v>
      </c>
      <c r="F235" s="7">
        <f>SUM(F222:F234)</f>
        <v>1073605</v>
      </c>
      <c r="G235" s="24">
        <f t="shared" si="4"/>
        <v>58439416</v>
      </c>
    </row>
    <row r="236" spans="1:7" ht="17.25">
      <c r="A236" s="11"/>
      <c r="B236" s="26" t="s">
        <v>350</v>
      </c>
      <c r="C236" s="10"/>
      <c r="D236" s="9"/>
      <c r="E236" s="9"/>
      <c r="F236" s="9"/>
      <c r="G236" s="9"/>
    </row>
    <row r="237" spans="1:7" ht="15">
      <c r="A237" s="54">
        <v>1</v>
      </c>
      <c r="B237" s="9" t="s">
        <v>114</v>
      </c>
      <c r="C237" s="10">
        <v>10615000</v>
      </c>
      <c r="D237" s="9">
        <v>5307500</v>
      </c>
      <c r="E237" s="9">
        <v>4382467</v>
      </c>
      <c r="F237" s="9"/>
      <c r="G237" s="9">
        <f t="shared" si="4"/>
        <v>9689967</v>
      </c>
    </row>
    <row r="238" spans="1:7" ht="15">
      <c r="A238" s="15">
        <v>2</v>
      </c>
      <c r="B238" s="9" t="s">
        <v>166</v>
      </c>
      <c r="C238" s="10">
        <v>10539000</v>
      </c>
      <c r="D238" s="9">
        <v>5269500</v>
      </c>
      <c r="E238" s="9">
        <v>4391841</v>
      </c>
      <c r="F238" s="9"/>
      <c r="G238" s="9">
        <f t="shared" ref="G238:G301" si="6">SUM(D238:F238)</f>
        <v>9661341</v>
      </c>
    </row>
    <row r="239" spans="1:7" ht="15">
      <c r="A239" s="15">
        <v>3</v>
      </c>
      <c r="B239" s="9" t="s">
        <v>290</v>
      </c>
      <c r="C239" s="10">
        <v>15563000</v>
      </c>
      <c r="D239" s="9">
        <v>5455700</v>
      </c>
      <c r="E239" s="9">
        <v>7700000</v>
      </c>
      <c r="F239" s="9"/>
      <c r="G239" s="9">
        <f t="shared" si="6"/>
        <v>13155700</v>
      </c>
    </row>
    <row r="240" spans="1:7" ht="15">
      <c r="A240" s="15">
        <v>4</v>
      </c>
      <c r="B240" s="9" t="s">
        <v>147</v>
      </c>
      <c r="C240" s="10">
        <v>15000800</v>
      </c>
      <c r="D240" s="9"/>
      <c r="E240" s="9"/>
      <c r="F240" s="9"/>
      <c r="G240" s="9">
        <f t="shared" si="6"/>
        <v>0</v>
      </c>
    </row>
    <row r="241" spans="1:7" ht="15">
      <c r="A241" s="15">
        <v>5</v>
      </c>
      <c r="B241" s="9" t="s">
        <v>143</v>
      </c>
      <c r="C241" s="10">
        <v>8111000</v>
      </c>
      <c r="D241" s="9">
        <v>4055500</v>
      </c>
      <c r="E241" s="9"/>
      <c r="F241" s="9"/>
      <c r="G241" s="9">
        <f t="shared" si="6"/>
        <v>4055500</v>
      </c>
    </row>
    <row r="242" spans="1:7" ht="15">
      <c r="A242" s="15">
        <v>6</v>
      </c>
      <c r="B242" s="9" t="s">
        <v>155</v>
      </c>
      <c r="C242" s="10">
        <v>10490000</v>
      </c>
      <c r="D242" s="9"/>
      <c r="E242" s="9">
        <v>3739101</v>
      </c>
      <c r="F242" s="9"/>
      <c r="G242" s="9">
        <f t="shared" si="6"/>
        <v>3739101</v>
      </c>
    </row>
    <row r="243" spans="1:7" ht="15">
      <c r="A243" s="15">
        <v>7</v>
      </c>
      <c r="B243" s="9" t="s">
        <v>310</v>
      </c>
      <c r="C243" s="10">
        <v>8755800</v>
      </c>
      <c r="D243" s="9">
        <v>2394974</v>
      </c>
      <c r="E243" s="9">
        <v>1567763</v>
      </c>
      <c r="F243" s="9"/>
      <c r="G243" s="9">
        <f t="shared" si="6"/>
        <v>3962737</v>
      </c>
    </row>
    <row r="244" spans="1:7" ht="15">
      <c r="A244" s="15">
        <v>8</v>
      </c>
      <c r="B244" s="9" t="s">
        <v>97</v>
      </c>
      <c r="C244" s="10">
        <v>16237800</v>
      </c>
      <c r="D244" s="9">
        <v>3417953</v>
      </c>
      <c r="E244" s="9"/>
      <c r="F244" s="9"/>
      <c r="G244" s="9">
        <f t="shared" si="6"/>
        <v>3417953</v>
      </c>
    </row>
    <row r="245" spans="1:7" ht="15">
      <c r="A245" s="15">
        <v>9</v>
      </c>
      <c r="B245" s="9" t="s">
        <v>88</v>
      </c>
      <c r="C245" s="10">
        <v>2758200</v>
      </c>
      <c r="D245" s="9">
        <v>1367100</v>
      </c>
      <c r="E245" s="9"/>
      <c r="F245" s="9"/>
      <c r="G245" s="9">
        <f t="shared" si="6"/>
        <v>1367100</v>
      </c>
    </row>
    <row r="246" spans="1:7" ht="15">
      <c r="A246" s="15">
        <v>10</v>
      </c>
      <c r="B246" s="9" t="s">
        <v>292</v>
      </c>
      <c r="C246" s="10"/>
      <c r="D246" s="9">
        <v>742000</v>
      </c>
      <c r="E246" s="9"/>
      <c r="F246" s="9"/>
      <c r="G246" s="9"/>
    </row>
    <row r="247" spans="1:7" ht="15">
      <c r="A247" s="15">
        <v>11</v>
      </c>
      <c r="B247" s="18" t="s">
        <v>106</v>
      </c>
      <c r="C247" s="10">
        <v>19713000</v>
      </c>
      <c r="D247" s="9"/>
      <c r="E247" s="9">
        <v>9600000</v>
      </c>
      <c r="F247" s="9"/>
      <c r="G247" s="9">
        <f t="shared" si="6"/>
        <v>9600000</v>
      </c>
    </row>
    <row r="248" spans="1:7" ht="15">
      <c r="A248" s="15">
        <v>12</v>
      </c>
      <c r="B248" s="18" t="s">
        <v>300</v>
      </c>
      <c r="C248" s="10">
        <v>10419000</v>
      </c>
      <c r="D248" s="9">
        <v>1744769</v>
      </c>
      <c r="E248" s="9">
        <v>6152945</v>
      </c>
      <c r="F248" s="9"/>
      <c r="G248" s="9">
        <f t="shared" si="6"/>
        <v>7897714</v>
      </c>
    </row>
    <row r="249" spans="1:7" ht="15">
      <c r="A249" s="15">
        <v>13</v>
      </c>
      <c r="B249" s="9" t="s">
        <v>264</v>
      </c>
      <c r="C249" s="10">
        <v>20778600</v>
      </c>
      <c r="D249" s="10"/>
      <c r="E249" s="9">
        <v>16106549</v>
      </c>
      <c r="F249" s="9"/>
      <c r="G249" s="9">
        <f t="shared" si="6"/>
        <v>16106549</v>
      </c>
    </row>
    <row r="250" spans="1:7" ht="15">
      <c r="A250" s="15">
        <v>14</v>
      </c>
      <c r="B250" s="9" t="s">
        <v>142</v>
      </c>
      <c r="C250" s="10">
        <v>8960800</v>
      </c>
      <c r="D250" s="9"/>
      <c r="E250" s="9">
        <v>12700008</v>
      </c>
      <c r="F250" s="9"/>
      <c r="G250" s="9">
        <f t="shared" si="6"/>
        <v>12700008</v>
      </c>
    </row>
    <row r="251" spans="1:7" ht="15">
      <c r="A251" s="15">
        <v>15</v>
      </c>
      <c r="B251" s="9" t="s">
        <v>313</v>
      </c>
      <c r="C251" s="10">
        <v>11592600</v>
      </c>
      <c r="D251" s="9">
        <v>4357465</v>
      </c>
      <c r="E251" s="9">
        <v>5754071</v>
      </c>
      <c r="F251" s="9"/>
      <c r="G251" s="9">
        <f t="shared" si="6"/>
        <v>10111536</v>
      </c>
    </row>
    <row r="252" spans="1:7" ht="15">
      <c r="A252" s="15">
        <v>16</v>
      </c>
      <c r="B252" s="9" t="s">
        <v>117</v>
      </c>
      <c r="C252" s="10">
        <v>5185300</v>
      </c>
      <c r="D252" s="9">
        <v>5185300</v>
      </c>
      <c r="E252" s="9"/>
      <c r="F252" s="9"/>
      <c r="G252" s="9">
        <f t="shared" si="6"/>
        <v>5185300</v>
      </c>
    </row>
    <row r="253" spans="1:7" ht="15">
      <c r="A253" s="15">
        <v>17</v>
      </c>
      <c r="B253" s="9" t="s">
        <v>98</v>
      </c>
      <c r="C253" s="10">
        <v>13468000</v>
      </c>
      <c r="D253" s="9">
        <v>6529500</v>
      </c>
      <c r="E253" s="9"/>
      <c r="F253" s="9"/>
      <c r="G253" s="9">
        <f t="shared" si="6"/>
        <v>6529500</v>
      </c>
    </row>
    <row r="254" spans="1:7" ht="15">
      <c r="A254" s="15">
        <v>18</v>
      </c>
      <c r="B254" s="9" t="s">
        <v>108</v>
      </c>
      <c r="C254" s="10">
        <v>11010000</v>
      </c>
      <c r="D254" s="9">
        <v>5307500</v>
      </c>
      <c r="E254" s="9"/>
      <c r="F254" s="9"/>
      <c r="G254" s="9">
        <f t="shared" si="6"/>
        <v>5307500</v>
      </c>
    </row>
    <row r="255" spans="1:7" ht="15">
      <c r="A255" s="15">
        <v>19</v>
      </c>
      <c r="B255" s="9" t="s">
        <v>306</v>
      </c>
      <c r="C255" s="10">
        <v>5911400</v>
      </c>
      <c r="D255" s="9">
        <v>2557700</v>
      </c>
      <c r="E255" s="9">
        <v>5879000</v>
      </c>
      <c r="F255" s="9"/>
      <c r="G255" s="9">
        <f t="shared" si="6"/>
        <v>8436700</v>
      </c>
    </row>
    <row r="256" spans="1:7" ht="15">
      <c r="A256" s="15">
        <v>20</v>
      </c>
      <c r="B256" s="9" t="s">
        <v>146</v>
      </c>
      <c r="C256" s="10">
        <v>4737400</v>
      </c>
      <c r="D256" s="9"/>
      <c r="E256" s="9">
        <v>2260178</v>
      </c>
      <c r="F256" s="9"/>
      <c r="G256" s="9">
        <f t="shared" si="6"/>
        <v>2260178</v>
      </c>
    </row>
    <row r="257" spans="1:7" ht="15">
      <c r="A257" s="15">
        <v>21</v>
      </c>
      <c r="B257" s="9" t="s">
        <v>156</v>
      </c>
      <c r="C257" s="10">
        <v>21245800</v>
      </c>
      <c r="D257" s="9"/>
      <c r="E257" s="9">
        <v>12201067</v>
      </c>
      <c r="F257" s="9">
        <v>7000000</v>
      </c>
      <c r="G257" s="9">
        <f t="shared" si="6"/>
        <v>19201067</v>
      </c>
    </row>
    <row r="258" spans="1:7" ht="15">
      <c r="A258" s="15">
        <v>22</v>
      </c>
      <c r="B258" s="9" t="s">
        <v>307</v>
      </c>
      <c r="C258" s="10">
        <v>10859400</v>
      </c>
      <c r="D258" s="9">
        <v>3846679</v>
      </c>
      <c r="E258" s="9">
        <v>7553632</v>
      </c>
      <c r="F258" s="9"/>
      <c r="G258" s="9">
        <f t="shared" si="6"/>
        <v>11400311</v>
      </c>
    </row>
    <row r="259" spans="1:7" ht="15">
      <c r="A259" s="15">
        <v>23</v>
      </c>
      <c r="B259" s="9" t="s">
        <v>293</v>
      </c>
      <c r="C259" s="10"/>
      <c r="D259" s="9">
        <v>592000</v>
      </c>
      <c r="E259" s="9"/>
      <c r="F259" s="9"/>
      <c r="G259" s="9"/>
    </row>
    <row r="260" spans="1:7" ht="15">
      <c r="A260" s="15">
        <v>24</v>
      </c>
      <c r="B260" s="9" t="s">
        <v>286</v>
      </c>
      <c r="C260" s="10"/>
      <c r="D260" s="9">
        <v>800500</v>
      </c>
      <c r="E260" s="9"/>
      <c r="F260" s="9"/>
      <c r="G260" s="9"/>
    </row>
    <row r="261" spans="1:7" ht="15">
      <c r="A261" s="15">
        <v>25</v>
      </c>
      <c r="B261" s="9" t="s">
        <v>311</v>
      </c>
      <c r="C261" s="10">
        <v>8508400</v>
      </c>
      <c r="D261" s="9">
        <v>2050257</v>
      </c>
      <c r="E261" s="9">
        <v>3000000</v>
      </c>
      <c r="F261" s="9"/>
      <c r="G261" s="9">
        <f t="shared" si="6"/>
        <v>5050257</v>
      </c>
    </row>
    <row r="262" spans="1:7" ht="15">
      <c r="A262" s="15">
        <v>26</v>
      </c>
      <c r="B262" s="18" t="s">
        <v>133</v>
      </c>
      <c r="C262" s="10">
        <v>7866600</v>
      </c>
      <c r="D262" s="9">
        <v>3933300</v>
      </c>
      <c r="E262" s="9">
        <v>2187462</v>
      </c>
      <c r="F262" s="9"/>
      <c r="G262" s="9">
        <f t="shared" si="6"/>
        <v>6120762</v>
      </c>
    </row>
    <row r="263" spans="1:7" ht="15">
      <c r="A263" s="15">
        <v>27</v>
      </c>
      <c r="B263" s="9" t="s">
        <v>89</v>
      </c>
      <c r="C263" s="10">
        <v>12081400</v>
      </c>
      <c r="D263" s="9">
        <v>6040700</v>
      </c>
      <c r="E263" s="9">
        <v>5040700</v>
      </c>
      <c r="F263" s="35">
        <v>1161697</v>
      </c>
      <c r="G263" s="9">
        <f t="shared" si="6"/>
        <v>12243097</v>
      </c>
    </row>
    <row r="264" spans="1:7" ht="15">
      <c r="A264" s="15">
        <v>28</v>
      </c>
      <c r="B264" s="9" t="s">
        <v>86</v>
      </c>
      <c r="C264" s="10">
        <v>9229000</v>
      </c>
      <c r="D264" s="9"/>
      <c r="E264" s="9">
        <v>6753000</v>
      </c>
      <c r="F264" s="9"/>
      <c r="G264" s="9">
        <f t="shared" si="6"/>
        <v>6753000</v>
      </c>
    </row>
    <row r="265" spans="1:7" ht="15">
      <c r="A265" s="15">
        <v>29</v>
      </c>
      <c r="B265" s="9" t="s">
        <v>87</v>
      </c>
      <c r="C265" s="10">
        <v>5667000</v>
      </c>
      <c r="D265" s="9">
        <v>2833500</v>
      </c>
      <c r="E265" s="9"/>
      <c r="F265" s="9"/>
      <c r="G265" s="9">
        <f t="shared" si="6"/>
        <v>2833500</v>
      </c>
    </row>
    <row r="266" spans="1:7" ht="15">
      <c r="A266" s="15">
        <v>30</v>
      </c>
      <c r="B266" s="9" t="s">
        <v>135</v>
      </c>
      <c r="C266" s="10">
        <v>10370600</v>
      </c>
      <c r="D266" s="9">
        <v>5185300</v>
      </c>
      <c r="E266" s="9"/>
      <c r="F266" s="9"/>
      <c r="G266" s="9">
        <f t="shared" si="6"/>
        <v>5185300</v>
      </c>
    </row>
    <row r="267" spans="1:7" ht="15">
      <c r="A267" s="15">
        <v>31</v>
      </c>
      <c r="B267" s="9" t="s">
        <v>308</v>
      </c>
      <c r="C267" s="10">
        <v>5591000</v>
      </c>
      <c r="D267" s="9">
        <v>1879341</v>
      </c>
      <c r="E267" s="9">
        <v>3711659</v>
      </c>
      <c r="F267" s="9"/>
      <c r="G267" s="9">
        <f t="shared" si="6"/>
        <v>5591000</v>
      </c>
    </row>
    <row r="268" spans="1:7" ht="15">
      <c r="A268" s="15">
        <v>32</v>
      </c>
      <c r="B268" s="9" t="s">
        <v>154</v>
      </c>
      <c r="C268" s="10">
        <v>10762600</v>
      </c>
      <c r="D268" s="9"/>
      <c r="E268" s="9">
        <v>9896820</v>
      </c>
      <c r="F268" s="9"/>
      <c r="G268" s="9">
        <f t="shared" si="6"/>
        <v>9896820</v>
      </c>
    </row>
    <row r="269" spans="1:7" ht="15">
      <c r="A269" s="15">
        <v>33</v>
      </c>
      <c r="B269" s="9" t="s">
        <v>152</v>
      </c>
      <c r="C269" s="10">
        <v>6002000</v>
      </c>
      <c r="D269" s="9">
        <v>2833500</v>
      </c>
      <c r="E269" s="9">
        <v>1325213</v>
      </c>
      <c r="F269" s="9"/>
      <c r="G269" s="9">
        <f t="shared" si="6"/>
        <v>4158713</v>
      </c>
    </row>
    <row r="270" spans="1:7" ht="15">
      <c r="A270" s="15">
        <v>34</v>
      </c>
      <c r="B270" s="9" t="s">
        <v>113</v>
      </c>
      <c r="C270" s="10">
        <v>17749800</v>
      </c>
      <c r="D270" s="9">
        <v>8737400</v>
      </c>
      <c r="E270" s="9">
        <v>7303789</v>
      </c>
      <c r="F270" s="9"/>
      <c r="G270" s="9">
        <f t="shared" si="6"/>
        <v>16041189</v>
      </c>
    </row>
    <row r="271" spans="1:7" ht="15">
      <c r="A271" s="15">
        <v>35</v>
      </c>
      <c r="B271" s="9" t="s">
        <v>96</v>
      </c>
      <c r="C271" s="10">
        <v>10934000</v>
      </c>
      <c r="D271" s="9">
        <v>5269500</v>
      </c>
      <c r="E271" s="9">
        <v>4507427</v>
      </c>
      <c r="F271" s="9"/>
      <c r="G271" s="9">
        <f t="shared" si="6"/>
        <v>9776927</v>
      </c>
    </row>
    <row r="272" spans="1:7" ht="12.75" customHeight="1">
      <c r="A272" s="15">
        <v>36</v>
      </c>
      <c r="B272" s="9" t="s">
        <v>291</v>
      </c>
      <c r="C272" s="10"/>
      <c r="D272" s="9">
        <v>742000</v>
      </c>
      <c r="E272" s="9">
        <v>3286300</v>
      </c>
      <c r="F272" s="9"/>
      <c r="G272" s="9">
        <f t="shared" si="6"/>
        <v>4028300</v>
      </c>
    </row>
    <row r="273" spans="1:7" ht="12.75" customHeight="1">
      <c r="A273" s="15">
        <v>37</v>
      </c>
      <c r="B273" s="9" t="s">
        <v>144</v>
      </c>
      <c r="C273" s="10">
        <v>6221800</v>
      </c>
      <c r="D273" s="9"/>
      <c r="E273" s="9"/>
      <c r="F273" s="9"/>
      <c r="G273" s="9">
        <f t="shared" si="6"/>
        <v>0</v>
      </c>
    </row>
    <row r="274" spans="1:7" ht="12" customHeight="1">
      <c r="A274" s="15">
        <v>38</v>
      </c>
      <c r="B274" s="9" t="s">
        <v>134</v>
      </c>
      <c r="C274" s="10">
        <v>8111000</v>
      </c>
      <c r="D274" s="9">
        <v>4055500</v>
      </c>
      <c r="E274" s="9">
        <v>1141819</v>
      </c>
      <c r="F274" s="9"/>
      <c r="G274" s="9">
        <f t="shared" si="6"/>
        <v>5197319</v>
      </c>
    </row>
    <row r="275" spans="1:7" ht="15">
      <c r="A275" s="15">
        <v>39</v>
      </c>
      <c r="B275" s="9" t="s">
        <v>145</v>
      </c>
      <c r="C275" s="10">
        <v>6400200</v>
      </c>
      <c r="D275" s="9">
        <v>3200100</v>
      </c>
      <c r="E275" s="9">
        <v>2139471</v>
      </c>
      <c r="F275" s="9"/>
      <c r="G275" s="9">
        <f t="shared" si="6"/>
        <v>5339571</v>
      </c>
    </row>
    <row r="276" spans="1:7" ht="15">
      <c r="A276" s="15">
        <v>40</v>
      </c>
      <c r="B276" s="9" t="s">
        <v>111</v>
      </c>
      <c r="C276" s="10">
        <v>10615000</v>
      </c>
      <c r="D276" s="9">
        <v>5307500</v>
      </c>
      <c r="E276" s="9">
        <v>5059938</v>
      </c>
      <c r="F276" s="9"/>
      <c r="G276" s="9">
        <f t="shared" si="6"/>
        <v>10367438</v>
      </c>
    </row>
    <row r="277" spans="1:7" ht="15">
      <c r="A277" s="15">
        <v>41</v>
      </c>
      <c r="B277" s="9" t="s">
        <v>153</v>
      </c>
      <c r="C277" s="10">
        <v>9773000</v>
      </c>
      <c r="D277" s="9">
        <v>3753487</v>
      </c>
      <c r="E277" s="9"/>
      <c r="F277" s="9"/>
      <c r="G277" s="9">
        <f t="shared" si="6"/>
        <v>3753487</v>
      </c>
    </row>
    <row r="278" spans="1:7" ht="15">
      <c r="A278" s="15">
        <v>42</v>
      </c>
      <c r="B278" s="9" t="s">
        <v>289</v>
      </c>
      <c r="C278" s="10">
        <v>17991000</v>
      </c>
      <c r="D278" s="9">
        <v>8995500</v>
      </c>
      <c r="E278" s="9">
        <v>11771881</v>
      </c>
      <c r="F278" s="30">
        <v>8956285</v>
      </c>
      <c r="G278" s="9">
        <f t="shared" si="6"/>
        <v>29723666</v>
      </c>
    </row>
    <row r="279" spans="1:7" ht="15">
      <c r="A279" s="11" t="s">
        <v>285</v>
      </c>
      <c r="B279" s="14" t="s">
        <v>2</v>
      </c>
      <c r="C279" s="14">
        <f>SUM(C237:C278)</f>
        <v>405826300</v>
      </c>
      <c r="D279" s="7">
        <f>SUM(D237:D278)</f>
        <v>123748525</v>
      </c>
      <c r="E279" s="7">
        <f>SUM(E237:E278)</f>
        <v>167114101</v>
      </c>
      <c r="F279" s="7">
        <f>SUM(F237:F278)</f>
        <v>17117982</v>
      </c>
      <c r="G279" s="24">
        <f t="shared" si="6"/>
        <v>307980608</v>
      </c>
    </row>
    <row r="280" spans="1:7" ht="17.25">
      <c r="A280" s="11" t="s">
        <v>285</v>
      </c>
      <c r="B280" s="26" t="s">
        <v>351</v>
      </c>
      <c r="C280" s="10"/>
      <c r="D280" s="9"/>
      <c r="E280" s="9"/>
      <c r="F280" s="9"/>
      <c r="G280" s="9">
        <f t="shared" si="6"/>
        <v>0</v>
      </c>
    </row>
    <row r="281" spans="1:7" ht="21.75" customHeight="1">
      <c r="A281" s="54">
        <v>1</v>
      </c>
      <c r="B281" s="9" t="s">
        <v>227</v>
      </c>
      <c r="C281" s="6">
        <v>3223000</v>
      </c>
      <c r="D281" s="7">
        <v>1611500</v>
      </c>
      <c r="E281" s="9"/>
      <c r="F281" s="24">
        <v>0</v>
      </c>
      <c r="G281" s="9">
        <f t="shared" si="6"/>
        <v>1611500</v>
      </c>
    </row>
    <row r="282" spans="1:7" ht="17.25">
      <c r="A282" s="11" t="s">
        <v>285</v>
      </c>
      <c r="B282" s="26" t="s">
        <v>352</v>
      </c>
      <c r="C282" s="10"/>
      <c r="D282" s="9"/>
      <c r="E282" s="9"/>
      <c r="F282" s="9"/>
      <c r="G282" s="9"/>
    </row>
    <row r="283" spans="1:7" ht="15">
      <c r="A283" s="13">
        <v>1</v>
      </c>
      <c r="B283" s="9" t="s">
        <v>228</v>
      </c>
      <c r="C283" s="10"/>
      <c r="D283" s="9"/>
      <c r="E283" s="9"/>
      <c r="F283" s="9"/>
      <c r="G283" s="9">
        <f t="shared" si="6"/>
        <v>0</v>
      </c>
    </row>
    <row r="284" spans="1:7" ht="15">
      <c r="A284" s="15">
        <v>2</v>
      </c>
      <c r="B284" s="9" t="s">
        <v>229</v>
      </c>
      <c r="C284" s="10">
        <v>14341000</v>
      </c>
      <c r="D284" s="9">
        <v>5038177</v>
      </c>
      <c r="E284" s="9"/>
      <c r="F284" s="9"/>
      <c r="G284" s="9">
        <f t="shared" si="6"/>
        <v>5038177</v>
      </c>
    </row>
    <row r="285" spans="1:7" ht="15">
      <c r="A285" s="13">
        <v>3</v>
      </c>
      <c r="B285" s="9" t="s">
        <v>82</v>
      </c>
      <c r="C285" s="10">
        <v>12249800</v>
      </c>
      <c r="D285" s="9">
        <v>6124900</v>
      </c>
      <c r="E285" s="31">
        <v>3095721</v>
      </c>
      <c r="F285" s="9"/>
      <c r="G285" s="9">
        <f t="shared" si="6"/>
        <v>9220621</v>
      </c>
    </row>
    <row r="286" spans="1:7" ht="15">
      <c r="A286" s="15">
        <v>4</v>
      </c>
      <c r="B286" s="18" t="s">
        <v>85</v>
      </c>
      <c r="C286" s="10">
        <v>10539000</v>
      </c>
      <c r="D286" s="9">
        <v>5269500</v>
      </c>
      <c r="E286" s="9">
        <v>2636851</v>
      </c>
      <c r="F286" s="9"/>
      <c r="G286" s="9">
        <f t="shared" si="6"/>
        <v>7906351</v>
      </c>
    </row>
    <row r="287" spans="1:7" ht="15">
      <c r="A287" s="15">
        <v>5</v>
      </c>
      <c r="B287" s="18" t="s">
        <v>265</v>
      </c>
      <c r="C287" s="10">
        <v>592000</v>
      </c>
      <c r="D287" s="9">
        <v>592000</v>
      </c>
      <c r="E287" s="9"/>
      <c r="F287" s="9"/>
      <c r="G287" s="9">
        <f t="shared" si="6"/>
        <v>592000</v>
      </c>
    </row>
    <row r="288" spans="1:7" ht="15">
      <c r="A288" s="15">
        <v>6</v>
      </c>
      <c r="B288" s="9" t="s">
        <v>230</v>
      </c>
      <c r="C288" s="10">
        <v>6393200</v>
      </c>
      <c r="D288" s="9">
        <v>932501</v>
      </c>
      <c r="E288" s="9">
        <v>4707927</v>
      </c>
      <c r="F288" s="9"/>
      <c r="G288" s="9">
        <f t="shared" si="6"/>
        <v>5640428</v>
      </c>
    </row>
    <row r="289" spans="1:7" ht="15">
      <c r="A289" s="15">
        <v>7</v>
      </c>
      <c r="B289" s="9" t="s">
        <v>118</v>
      </c>
      <c r="C289" s="10">
        <v>10735000</v>
      </c>
      <c r="D289" s="9"/>
      <c r="E289" s="9"/>
      <c r="F289" s="9"/>
      <c r="G289" s="9">
        <f t="shared" si="6"/>
        <v>0</v>
      </c>
    </row>
    <row r="290" spans="1:7" ht="15">
      <c r="A290" s="15">
        <v>8</v>
      </c>
      <c r="B290" s="9" t="s">
        <v>231</v>
      </c>
      <c r="C290" s="10">
        <v>8659800</v>
      </c>
      <c r="D290" s="9">
        <v>1901689</v>
      </c>
      <c r="E290" s="9">
        <v>2202426</v>
      </c>
      <c r="F290" s="9"/>
      <c r="G290" s="9">
        <f t="shared" si="6"/>
        <v>4104115</v>
      </c>
    </row>
    <row r="291" spans="1:7" ht="15">
      <c r="A291" s="15">
        <v>9</v>
      </c>
      <c r="B291" s="9" t="s">
        <v>232</v>
      </c>
      <c r="C291" s="10">
        <v>5479600</v>
      </c>
      <c r="D291" s="9">
        <v>1770400</v>
      </c>
      <c r="E291" s="9"/>
      <c r="F291" s="9"/>
      <c r="G291" s="9">
        <f t="shared" si="6"/>
        <v>1770400</v>
      </c>
    </row>
    <row r="292" spans="1:7" ht="15">
      <c r="A292" s="15">
        <v>10</v>
      </c>
      <c r="B292" s="9" t="s">
        <v>110</v>
      </c>
      <c r="C292" s="10">
        <v>10539000</v>
      </c>
      <c r="D292" s="9">
        <v>5269500</v>
      </c>
      <c r="E292" s="9">
        <v>5269500</v>
      </c>
      <c r="F292" s="9">
        <v>3308470</v>
      </c>
      <c r="G292" s="9">
        <f t="shared" si="6"/>
        <v>13847470</v>
      </c>
    </row>
    <row r="293" spans="1:7" ht="15">
      <c r="A293" s="15">
        <v>11</v>
      </c>
      <c r="B293" s="9" t="s">
        <v>233</v>
      </c>
      <c r="C293" s="10">
        <v>5479600</v>
      </c>
      <c r="D293" s="9"/>
      <c r="E293" s="9">
        <v>2293344</v>
      </c>
      <c r="F293" s="9"/>
      <c r="G293" s="9">
        <f t="shared" si="6"/>
        <v>2293344</v>
      </c>
    </row>
    <row r="294" spans="1:7" ht="15">
      <c r="A294" s="15">
        <v>12</v>
      </c>
      <c r="B294" s="9" t="s">
        <v>234</v>
      </c>
      <c r="C294" s="10">
        <v>10615000</v>
      </c>
      <c r="D294" s="9"/>
      <c r="E294" s="9">
        <v>4533247</v>
      </c>
      <c r="F294" s="9"/>
      <c r="G294" s="9">
        <f t="shared" si="6"/>
        <v>4533247</v>
      </c>
    </row>
    <row r="295" spans="1:7" ht="15">
      <c r="A295" s="15">
        <v>13</v>
      </c>
      <c r="B295" s="18" t="s">
        <v>247</v>
      </c>
      <c r="C295" s="10">
        <v>11272200</v>
      </c>
      <c r="D295" s="9">
        <v>5586100</v>
      </c>
      <c r="E295" s="9">
        <v>3092834</v>
      </c>
      <c r="F295" s="9"/>
      <c r="G295" s="9">
        <f t="shared" si="6"/>
        <v>8678934</v>
      </c>
    </row>
    <row r="296" spans="1:7" ht="15">
      <c r="A296" s="15">
        <v>14</v>
      </c>
      <c r="B296" s="9" t="s">
        <v>104</v>
      </c>
      <c r="C296" s="10">
        <v>36030000</v>
      </c>
      <c r="D296" s="9">
        <v>17639500</v>
      </c>
      <c r="E296" s="9"/>
      <c r="F296" s="9"/>
      <c r="G296" s="9">
        <f t="shared" si="6"/>
        <v>17639500</v>
      </c>
    </row>
    <row r="297" spans="1:7" ht="15">
      <c r="A297" s="15">
        <v>15</v>
      </c>
      <c r="B297" s="9" t="s">
        <v>235</v>
      </c>
      <c r="C297" s="10">
        <v>10615000</v>
      </c>
      <c r="D297" s="9">
        <v>5307500</v>
      </c>
      <c r="E297" s="9">
        <v>3139352</v>
      </c>
      <c r="F297" s="9"/>
      <c r="G297" s="9">
        <f t="shared" si="6"/>
        <v>8446852</v>
      </c>
    </row>
    <row r="298" spans="1:7" ht="15">
      <c r="A298" s="15">
        <v>16</v>
      </c>
      <c r="B298" s="18" t="s">
        <v>101</v>
      </c>
      <c r="C298" s="10">
        <v>10050200</v>
      </c>
      <c r="D298" s="9">
        <v>2679173</v>
      </c>
      <c r="E298" s="9">
        <v>4563438</v>
      </c>
      <c r="F298" s="9"/>
      <c r="G298" s="9">
        <f t="shared" si="6"/>
        <v>7242611</v>
      </c>
    </row>
    <row r="299" spans="1:7" ht="15">
      <c r="A299" s="15">
        <v>17</v>
      </c>
      <c r="B299" s="9" t="s">
        <v>236</v>
      </c>
      <c r="C299" s="10">
        <v>23015000</v>
      </c>
      <c r="D299" s="9">
        <v>3666571</v>
      </c>
      <c r="E299" s="9">
        <v>14172678</v>
      </c>
      <c r="F299" s="9"/>
      <c r="G299" s="9">
        <f t="shared" si="6"/>
        <v>17839249</v>
      </c>
    </row>
    <row r="300" spans="1:7" ht="15">
      <c r="A300" s="15">
        <v>18</v>
      </c>
      <c r="B300" s="18" t="s">
        <v>105</v>
      </c>
      <c r="C300" s="10">
        <v>10539000</v>
      </c>
      <c r="D300" s="9">
        <v>1876482</v>
      </c>
      <c r="E300" s="9">
        <v>7631441</v>
      </c>
      <c r="F300" s="9"/>
      <c r="G300" s="9">
        <f t="shared" si="6"/>
        <v>9507923</v>
      </c>
    </row>
    <row r="301" spans="1:7" ht="15">
      <c r="A301" s="15">
        <v>19</v>
      </c>
      <c r="B301" s="9" t="s">
        <v>141</v>
      </c>
      <c r="C301" s="10">
        <v>10539000</v>
      </c>
      <c r="D301" s="9"/>
      <c r="E301" s="9">
        <v>10182115</v>
      </c>
      <c r="F301" s="9"/>
      <c r="G301" s="9">
        <f t="shared" si="6"/>
        <v>10182115</v>
      </c>
    </row>
    <row r="302" spans="1:7" ht="15">
      <c r="A302" s="25">
        <f>23+3+24+8+1+9+3+3+9+17+17+13+19+3+23+14+41+1+18+1</f>
        <v>250</v>
      </c>
      <c r="B302" s="14" t="s">
        <v>2</v>
      </c>
      <c r="C302" s="14">
        <f>SUM(C283:C301)</f>
        <v>207683400</v>
      </c>
      <c r="D302" s="25">
        <f>SUM(D283:D301)</f>
        <v>63653993</v>
      </c>
      <c r="E302" s="25">
        <f>SUM(E283:E301)</f>
        <v>67520874</v>
      </c>
      <c r="F302" s="8">
        <f>SUM(F283:F301)</f>
        <v>3308470</v>
      </c>
      <c r="G302" s="24">
        <f t="shared" ref="G302:G310" si="7">SUM(D302:F302)</f>
        <v>134483337</v>
      </c>
    </row>
    <row r="303" spans="1:7" ht="15">
      <c r="A303" s="25"/>
      <c r="B303" s="14"/>
      <c r="C303" s="14"/>
      <c r="D303" s="25"/>
      <c r="E303" s="25"/>
      <c r="F303" s="8"/>
      <c r="G303" s="7">
        <f t="shared" si="7"/>
        <v>0</v>
      </c>
    </row>
    <row r="304" spans="1:7" ht="15">
      <c r="A304" s="33" t="s">
        <v>262</v>
      </c>
      <c r="B304" s="9" t="s">
        <v>266</v>
      </c>
      <c r="C304" s="13"/>
      <c r="D304" s="21">
        <v>395778</v>
      </c>
      <c r="E304" s="21"/>
      <c r="F304" s="21"/>
      <c r="G304" s="19">
        <f t="shared" si="7"/>
        <v>395778</v>
      </c>
    </row>
    <row r="305" spans="1:7" ht="15">
      <c r="A305" s="9"/>
      <c r="B305" s="9" t="s">
        <v>357</v>
      </c>
      <c r="C305" s="10"/>
      <c r="D305" s="19">
        <v>8250</v>
      </c>
      <c r="E305" s="19">
        <v>560000</v>
      </c>
      <c r="F305" s="19"/>
      <c r="G305" s="19">
        <f t="shared" si="7"/>
        <v>568250</v>
      </c>
    </row>
    <row r="306" spans="1:7" ht="15">
      <c r="A306" s="9"/>
      <c r="B306" s="9" t="s">
        <v>360</v>
      </c>
      <c r="C306" s="10"/>
      <c r="D306" s="19">
        <v>7030925</v>
      </c>
      <c r="E306" s="19"/>
      <c r="F306" s="19"/>
      <c r="G306" s="19">
        <f t="shared" si="7"/>
        <v>7030925</v>
      </c>
    </row>
    <row r="307" spans="1:7" ht="15">
      <c r="A307" s="9"/>
      <c r="B307" s="9" t="s">
        <v>270</v>
      </c>
      <c r="C307" s="10"/>
      <c r="D307" s="19">
        <v>18900000</v>
      </c>
      <c r="E307" s="19">
        <v>2400000</v>
      </c>
      <c r="F307" s="19"/>
      <c r="G307" s="19">
        <f t="shared" si="7"/>
        <v>21300000</v>
      </c>
    </row>
    <row r="308" spans="1:7" ht="15">
      <c r="A308" s="9"/>
      <c r="B308" s="9" t="s">
        <v>284</v>
      </c>
      <c r="C308" s="10"/>
      <c r="D308" s="19">
        <v>14061850</v>
      </c>
      <c r="E308" s="19">
        <v>7030925</v>
      </c>
      <c r="F308" s="19"/>
      <c r="G308" s="19">
        <f t="shared" si="7"/>
        <v>21092775</v>
      </c>
    </row>
    <row r="309" spans="1:7" ht="15">
      <c r="A309" s="9"/>
      <c r="B309" s="9" t="s">
        <v>301</v>
      </c>
      <c r="C309" s="10"/>
      <c r="D309" s="19">
        <v>15256252</v>
      </c>
      <c r="E309" s="19">
        <v>21900000</v>
      </c>
      <c r="F309" s="19"/>
      <c r="G309" s="19">
        <f t="shared" si="7"/>
        <v>37156252</v>
      </c>
    </row>
    <row r="310" spans="1:7" ht="15">
      <c r="A310" s="24" t="s">
        <v>263</v>
      </c>
      <c r="B310" s="13"/>
      <c r="C310" s="10"/>
      <c r="D310" s="7">
        <f>SUM(D304:D309)</f>
        <v>55653055</v>
      </c>
      <c r="E310" s="7">
        <f>SUM(E309)</f>
        <v>21900000</v>
      </c>
      <c r="F310" s="7">
        <f>SUM(F304+F305)</f>
        <v>0</v>
      </c>
      <c r="G310" s="24">
        <f t="shared" si="7"/>
        <v>77553055</v>
      </c>
    </row>
    <row r="311" spans="1:7" ht="15">
      <c r="A311" s="24"/>
      <c r="B311" s="9"/>
      <c r="C311" s="10"/>
      <c r="D311" s="7"/>
      <c r="E311" s="7"/>
      <c r="F311" s="7"/>
      <c r="G311" s="7"/>
    </row>
    <row r="312" spans="1:7" ht="17.25">
      <c r="A312" s="26" t="s">
        <v>167</v>
      </c>
      <c r="B312" s="9"/>
      <c r="C312" s="44">
        <f>SUM(C310+C302+C281+C279+C235+C220+C191+C186+C160+C157+C153+C138+C119+C100+C89+C84+C79+C68+C58+C32+C27)</f>
        <v>2510415815</v>
      </c>
      <c r="D312" s="44">
        <f>SUM(D310+D302+D281+D279+D235+D220+D191+D186+D160+D157+D153+D138+D119+D100+D89+D84+D79+D68+D58+D32+D27)</f>
        <v>701575726</v>
      </c>
      <c r="E312" s="44">
        <f>SUM(E310+E302+E281+E279+E235+E220+E191+E186+E160+E157+E153+E138+E119+E100+E89+E84+E79+E68+E58+E32+E27)</f>
        <v>650633372</v>
      </c>
      <c r="F312" s="44">
        <f>SUM(F310+F302+F281+F279+F235+F220+F191+F186+F160+F157+F153+F138+F119+F100+F89+F84+F79+F68+F58+F32+F27)</f>
        <v>69502250</v>
      </c>
      <c r="G312" s="44">
        <f>SUM(G310+G302+G281+G279+G235+G220+G191+G186+G160+G157+G153+G138+G119+G100+G89+G84+G79+G68+G58+G32+G27)</f>
        <v>1421711348</v>
      </c>
    </row>
    <row r="313" spans="1:7" ht="17.25">
      <c r="A313" s="55"/>
      <c r="B313" s="1"/>
      <c r="C313" s="56"/>
      <c r="D313" s="56"/>
      <c r="E313" s="56"/>
      <c r="F313" s="56"/>
      <c r="G313" s="56"/>
    </row>
    <row r="314" spans="1:7" ht="17.25">
      <c r="A314" s="55"/>
      <c r="B314" s="2" t="s">
        <v>288</v>
      </c>
      <c r="C314" s="56"/>
      <c r="D314" s="56"/>
      <c r="E314" s="56"/>
      <c r="F314" s="56"/>
      <c r="G314" s="56"/>
    </row>
    <row r="315" spans="1:7" ht="17.25">
      <c r="A315" s="55"/>
      <c r="B315" s="2" t="s">
        <v>295</v>
      </c>
      <c r="C315" s="56"/>
      <c r="D315" s="56"/>
      <c r="E315" s="56"/>
      <c r="F315" s="56"/>
      <c r="G315" s="56"/>
    </row>
    <row r="316" spans="1:7" ht="17.25">
      <c r="A316" s="55"/>
      <c r="B316" s="2"/>
      <c r="C316" s="56"/>
      <c r="D316" s="56"/>
      <c r="E316" s="56"/>
      <c r="F316" s="56"/>
      <c r="G316" s="56"/>
    </row>
    <row r="317" spans="1:7" ht="17.25">
      <c r="A317" s="55"/>
      <c r="B317" s="1"/>
      <c r="C317" s="56"/>
      <c r="D317" s="56"/>
      <c r="E317" s="56"/>
      <c r="F317" s="56"/>
      <c r="G317" s="56"/>
    </row>
    <row r="318" spans="1:7" ht="17.25">
      <c r="A318" s="55"/>
      <c r="B318" s="1"/>
      <c r="C318" s="56"/>
      <c r="D318" s="56"/>
      <c r="E318" s="56"/>
      <c r="F318" s="56"/>
      <c r="G318" s="56"/>
    </row>
    <row r="319" spans="1:7" ht="17.25">
      <c r="A319" s="55"/>
      <c r="B319" s="1"/>
      <c r="C319" s="56"/>
      <c r="D319" s="56"/>
      <c r="E319" s="56"/>
      <c r="F319" s="56"/>
      <c r="G319" s="56"/>
    </row>
    <row r="320" spans="1:7" ht="17.25">
      <c r="A320" s="55"/>
      <c r="B320" s="1"/>
      <c r="C320" s="56"/>
      <c r="D320" s="56"/>
      <c r="E320" s="56"/>
      <c r="F320" s="56"/>
      <c r="G320" s="56"/>
    </row>
    <row r="321" spans="1:7" ht="17.25">
      <c r="A321" s="55"/>
      <c r="B321" s="1"/>
      <c r="C321" s="56"/>
      <c r="D321" s="56"/>
      <c r="E321" s="56"/>
      <c r="F321" s="56"/>
      <c r="G321" s="56"/>
    </row>
    <row r="322" spans="1:7" ht="17.25">
      <c r="A322" s="55"/>
      <c r="B322" s="1"/>
      <c r="C322" s="57"/>
      <c r="D322" s="58"/>
      <c r="E322" s="58"/>
      <c r="F322" s="58"/>
      <c r="G322" s="58"/>
    </row>
    <row r="323" spans="1:7" ht="17.25">
      <c r="A323" s="55"/>
      <c r="B323" s="1"/>
      <c r="C323" s="57"/>
      <c r="D323" s="58"/>
      <c r="E323" s="58"/>
      <c r="F323" s="58"/>
      <c r="G323" s="58"/>
    </row>
    <row r="324" spans="1:7" ht="23.25" customHeight="1">
      <c r="A324" s="90" t="s">
        <v>319</v>
      </c>
      <c r="B324" s="91"/>
      <c r="C324" s="91"/>
      <c r="D324" s="91"/>
      <c r="E324" s="91"/>
      <c r="F324" s="91"/>
      <c r="G324" s="92"/>
    </row>
    <row r="325" spans="1:7" ht="25.5">
      <c r="A325" s="37" t="s">
        <v>332</v>
      </c>
      <c r="B325" s="37" t="s">
        <v>333</v>
      </c>
      <c r="C325" s="38" t="s">
        <v>169</v>
      </c>
      <c r="D325" s="37" t="s">
        <v>0</v>
      </c>
      <c r="E325" s="37" t="s">
        <v>1</v>
      </c>
      <c r="F325" s="37" t="s">
        <v>282</v>
      </c>
      <c r="G325" s="39" t="s">
        <v>2</v>
      </c>
    </row>
    <row r="326" spans="1:7" ht="15">
      <c r="A326" s="9"/>
      <c r="B326" s="9"/>
      <c r="C326" s="10"/>
      <c r="D326" s="9"/>
      <c r="E326" s="9"/>
      <c r="F326" s="9"/>
      <c r="G326" s="9"/>
    </row>
    <row r="327" spans="1:7">
      <c r="A327" s="13">
        <v>1</v>
      </c>
      <c r="B327" s="13" t="s">
        <v>238</v>
      </c>
      <c r="C327" s="13">
        <f>C27</f>
        <v>279582400</v>
      </c>
      <c r="D327" s="13">
        <f>D27</f>
        <v>91554428</v>
      </c>
      <c r="E327" s="13">
        <f>E27</f>
        <v>62417797</v>
      </c>
      <c r="F327" s="13">
        <f>F27</f>
        <v>7851832</v>
      </c>
      <c r="G327" s="13">
        <f>G27</f>
        <v>161824057</v>
      </c>
    </row>
    <row r="328" spans="1:7">
      <c r="A328" s="13">
        <v>2</v>
      </c>
      <c r="B328" s="13" t="s">
        <v>4</v>
      </c>
      <c r="C328" s="13">
        <f>C32</f>
        <v>45470800</v>
      </c>
      <c r="D328" s="13">
        <f>D32</f>
        <v>19451738</v>
      </c>
      <c r="E328" s="13">
        <f>E32</f>
        <v>12118500</v>
      </c>
      <c r="F328" s="13">
        <f>F32</f>
        <v>0</v>
      </c>
      <c r="G328" s="13">
        <f>G32</f>
        <v>31570238</v>
      </c>
    </row>
    <row r="329" spans="1:7">
      <c r="A329" s="13">
        <v>3</v>
      </c>
      <c r="B329" s="13" t="s">
        <v>5</v>
      </c>
      <c r="C329" s="13">
        <f>C58</f>
        <v>407923200</v>
      </c>
      <c r="D329" s="13">
        <f>D58</f>
        <v>46411500</v>
      </c>
      <c r="E329" s="13">
        <f>E58</f>
        <v>51530398</v>
      </c>
      <c r="F329" s="13">
        <f>F58</f>
        <v>0</v>
      </c>
      <c r="G329" s="13">
        <f>G58</f>
        <v>97941898</v>
      </c>
    </row>
    <row r="330" spans="1:7">
      <c r="A330" s="13">
        <v>4</v>
      </c>
      <c r="B330" s="13" t="s">
        <v>6</v>
      </c>
      <c r="C330" s="13">
        <f>C68</f>
        <v>67078200</v>
      </c>
      <c r="D330" s="13">
        <f>D68</f>
        <v>26440975</v>
      </c>
      <c r="E330" s="13">
        <f>E68</f>
        <v>30891570</v>
      </c>
      <c r="F330" s="13">
        <f>F68</f>
        <v>11723666</v>
      </c>
      <c r="G330" s="13">
        <f>G68</f>
        <v>69056211</v>
      </c>
    </row>
    <row r="331" spans="1:7">
      <c r="A331" s="13">
        <v>5</v>
      </c>
      <c r="B331" s="13" t="s">
        <v>250</v>
      </c>
      <c r="C331" s="13">
        <f>C79</f>
        <v>16660200</v>
      </c>
      <c r="D331" s="13">
        <f>D79</f>
        <v>7187914</v>
      </c>
      <c r="E331" s="13">
        <f>E79</f>
        <v>0</v>
      </c>
      <c r="F331" s="13">
        <f>F79</f>
        <v>0</v>
      </c>
      <c r="G331" s="13">
        <f>G79</f>
        <v>7187914</v>
      </c>
    </row>
    <row r="332" spans="1:7">
      <c r="A332" s="13">
        <v>6</v>
      </c>
      <c r="B332" s="13" t="s">
        <v>7</v>
      </c>
      <c r="C332" s="13">
        <f>C84</f>
        <v>33800200</v>
      </c>
      <c r="D332" s="13">
        <f>D84</f>
        <v>9219840</v>
      </c>
      <c r="E332" s="13">
        <f>E84</f>
        <v>0</v>
      </c>
      <c r="F332" s="13">
        <f>F84</f>
        <v>0</v>
      </c>
      <c r="G332" s="13">
        <f>G84</f>
        <v>9219840</v>
      </c>
    </row>
    <row r="333" spans="1:7">
      <c r="A333" s="13">
        <v>7</v>
      </c>
      <c r="B333" s="13" t="s">
        <v>8</v>
      </c>
      <c r="C333" s="13">
        <f>C89</f>
        <v>4689400</v>
      </c>
      <c r="D333" s="13">
        <f>D89</f>
        <v>2392700</v>
      </c>
      <c r="E333" s="13">
        <f>E89</f>
        <v>0</v>
      </c>
      <c r="F333" s="13">
        <f>F89</f>
        <v>0</v>
      </c>
      <c r="G333" s="13">
        <f>G89</f>
        <v>2392700</v>
      </c>
    </row>
    <row r="334" spans="1:7">
      <c r="A334" s="13">
        <v>8</v>
      </c>
      <c r="B334" s="13" t="s">
        <v>9</v>
      </c>
      <c r="C334" s="13">
        <f>C100</f>
        <v>57779800</v>
      </c>
      <c r="D334" s="13">
        <f>D100</f>
        <v>7476349</v>
      </c>
      <c r="E334" s="13">
        <f>E100</f>
        <v>14706279</v>
      </c>
      <c r="F334" s="13">
        <f>F100</f>
        <v>12127697</v>
      </c>
      <c r="G334" s="13">
        <f>G100</f>
        <v>34310325</v>
      </c>
    </row>
    <row r="335" spans="1:7">
      <c r="A335" s="13">
        <v>9</v>
      </c>
      <c r="B335" s="13" t="s">
        <v>239</v>
      </c>
      <c r="C335" s="13">
        <f>C119</f>
        <v>102610715</v>
      </c>
      <c r="D335" s="13">
        <f>D119</f>
        <v>21227692</v>
      </c>
      <c r="E335" s="13">
        <f>E119</f>
        <v>26994578</v>
      </c>
      <c r="F335" s="13">
        <f>F119</f>
        <v>5431200</v>
      </c>
      <c r="G335" s="13">
        <f>G119</f>
        <v>53653470</v>
      </c>
    </row>
    <row r="336" spans="1:7">
      <c r="A336" s="13">
        <v>10</v>
      </c>
      <c r="B336" s="13" t="s">
        <v>10</v>
      </c>
      <c r="C336" s="13">
        <f>C138</f>
        <v>168711200</v>
      </c>
      <c r="D336" s="13">
        <f>D138</f>
        <v>44534819</v>
      </c>
      <c r="E336" s="13">
        <f>E138</f>
        <v>44803723</v>
      </c>
      <c r="F336" s="13">
        <f>F138</f>
        <v>0</v>
      </c>
      <c r="G336" s="13">
        <f>G138</f>
        <v>89338542</v>
      </c>
    </row>
    <row r="337" spans="1:7">
      <c r="A337" s="13">
        <v>11</v>
      </c>
      <c r="B337" s="13" t="s">
        <v>11</v>
      </c>
      <c r="C337" s="13">
        <f>C153</f>
        <v>60927800</v>
      </c>
      <c r="D337" s="13">
        <f>D153</f>
        <v>22720597</v>
      </c>
      <c r="E337" s="13">
        <f>E153</f>
        <v>15851612</v>
      </c>
      <c r="F337" s="13">
        <f>F153</f>
        <v>0</v>
      </c>
      <c r="G337" s="13">
        <f>G153</f>
        <v>38572209</v>
      </c>
    </row>
    <row r="338" spans="1:7">
      <c r="A338" s="13">
        <v>12</v>
      </c>
      <c r="B338" s="28" t="s">
        <v>253</v>
      </c>
      <c r="C338" s="13">
        <f>C157</f>
        <v>0</v>
      </c>
      <c r="D338" s="13">
        <f>D157</f>
        <v>0</v>
      </c>
      <c r="E338" s="13">
        <f>E157</f>
        <v>0</v>
      </c>
      <c r="F338" s="13">
        <f>F157</f>
        <v>0</v>
      </c>
      <c r="G338" s="13">
        <f>G157</f>
        <v>0</v>
      </c>
    </row>
    <row r="339" spans="1:7">
      <c r="A339" s="13">
        <v>13</v>
      </c>
      <c r="B339" s="28" t="s">
        <v>258</v>
      </c>
      <c r="C339" s="13">
        <f>C160</f>
        <v>0</v>
      </c>
      <c r="D339" s="13">
        <f>D160</f>
        <v>0</v>
      </c>
      <c r="E339" s="13">
        <f>E160</f>
        <v>0</v>
      </c>
      <c r="F339" s="13">
        <f>F160</f>
        <v>0</v>
      </c>
      <c r="G339" s="13">
        <f>G160</f>
        <v>0</v>
      </c>
    </row>
    <row r="340" spans="1:7">
      <c r="A340" s="13">
        <v>14</v>
      </c>
      <c r="B340" s="13" t="s">
        <v>12</v>
      </c>
      <c r="C340" s="13">
        <f>C186</f>
        <v>232242200</v>
      </c>
      <c r="D340" s="13">
        <f>D186</f>
        <v>71031388</v>
      </c>
      <c r="E340" s="13">
        <f>E186</f>
        <v>41710372</v>
      </c>
      <c r="F340" s="13">
        <f>F186</f>
        <v>4177431</v>
      </c>
      <c r="G340" s="13">
        <f>G186</f>
        <v>116919191</v>
      </c>
    </row>
    <row r="341" spans="1:7">
      <c r="A341" s="13">
        <v>15</v>
      </c>
      <c r="B341" s="13" t="s">
        <v>13</v>
      </c>
      <c r="C341" s="13">
        <f>C191</f>
        <v>17921800</v>
      </c>
      <c r="D341" s="13">
        <f>D191</f>
        <v>8065000</v>
      </c>
      <c r="E341" s="13">
        <f>E191</f>
        <v>0</v>
      </c>
      <c r="F341" s="13">
        <f>F191</f>
        <v>6690367</v>
      </c>
      <c r="G341" s="13">
        <f>G191</f>
        <v>14755367</v>
      </c>
    </row>
    <row r="342" spans="1:7">
      <c r="A342" s="13">
        <v>16</v>
      </c>
      <c r="B342" s="13" t="s">
        <v>14</v>
      </c>
      <c r="C342" s="13">
        <f>C220</f>
        <v>290272200</v>
      </c>
      <c r="D342" s="13">
        <f>D220</f>
        <v>49741068</v>
      </c>
      <c r="E342" s="13">
        <f>E220</f>
        <v>65160402</v>
      </c>
      <c r="F342" s="13">
        <f>F220</f>
        <v>0</v>
      </c>
      <c r="G342" s="13">
        <f>G220</f>
        <v>114901470</v>
      </c>
    </row>
    <row r="343" spans="1:7">
      <c r="A343" s="13">
        <v>17</v>
      </c>
      <c r="B343" s="13" t="s">
        <v>240</v>
      </c>
      <c r="C343" s="13">
        <f>C235</f>
        <v>108013000</v>
      </c>
      <c r="D343" s="13">
        <f>D235</f>
        <v>29452645</v>
      </c>
      <c r="E343" s="13">
        <f>E235</f>
        <v>27913166</v>
      </c>
      <c r="F343" s="13">
        <f>F235</f>
        <v>1073605</v>
      </c>
      <c r="G343" s="13">
        <f>G235</f>
        <v>58439416</v>
      </c>
    </row>
    <row r="344" spans="1:7">
      <c r="A344" s="13">
        <v>18</v>
      </c>
      <c r="B344" s="13" t="s">
        <v>17</v>
      </c>
      <c r="C344" s="13">
        <f>C279</f>
        <v>405826300</v>
      </c>
      <c r="D344" s="13">
        <f>D279</f>
        <v>123748525</v>
      </c>
      <c r="E344" s="13">
        <f>E279</f>
        <v>167114101</v>
      </c>
      <c r="F344" s="13">
        <f>F279</f>
        <v>17117982</v>
      </c>
      <c r="G344" s="13">
        <f>G279</f>
        <v>307980608</v>
      </c>
    </row>
    <row r="345" spans="1:7">
      <c r="A345" s="13">
        <v>19</v>
      </c>
      <c r="B345" s="13" t="s">
        <v>241</v>
      </c>
      <c r="C345" s="13">
        <f>C281</f>
        <v>3223000</v>
      </c>
      <c r="D345" s="13">
        <f>D281</f>
        <v>1611500</v>
      </c>
      <c r="E345" s="13">
        <f>E281</f>
        <v>0</v>
      </c>
      <c r="F345" s="13">
        <f>F281</f>
        <v>0</v>
      </c>
      <c r="G345" s="13">
        <f>G281</f>
        <v>1611500</v>
      </c>
    </row>
    <row r="346" spans="1:7">
      <c r="A346" s="13">
        <v>20</v>
      </c>
      <c r="B346" s="13" t="s">
        <v>15</v>
      </c>
      <c r="C346" s="13">
        <f>C302</f>
        <v>207683400</v>
      </c>
      <c r="D346" s="13">
        <f>D302</f>
        <v>63653993</v>
      </c>
      <c r="E346" s="13">
        <f>E302</f>
        <v>67520874</v>
      </c>
      <c r="F346" s="13">
        <f>F302</f>
        <v>3308470</v>
      </c>
      <c r="G346" s="13">
        <f>G302</f>
        <v>134483337</v>
      </c>
    </row>
    <row r="347" spans="1:7">
      <c r="A347" s="13"/>
      <c r="B347" s="13"/>
      <c r="C347" s="13"/>
      <c r="D347" s="13"/>
      <c r="E347" s="13"/>
      <c r="F347" s="13"/>
      <c r="G347" s="13"/>
    </row>
    <row r="348" spans="1:7">
      <c r="A348" s="13"/>
      <c r="B348" s="13" t="s">
        <v>262</v>
      </c>
      <c r="C348" s="13">
        <f>C304</f>
        <v>0</v>
      </c>
      <c r="D348" s="13">
        <f>D310</f>
        <v>55653055</v>
      </c>
      <c r="E348" s="13">
        <f>E310</f>
        <v>21900000</v>
      </c>
      <c r="F348" s="13">
        <v>105242</v>
      </c>
      <c r="G348" s="13">
        <f>G310</f>
        <v>77553055</v>
      </c>
    </row>
    <row r="349" spans="1:7">
      <c r="A349" s="13"/>
      <c r="B349" s="13"/>
      <c r="C349" s="13"/>
      <c r="D349" s="13"/>
      <c r="E349" s="13"/>
      <c r="F349" s="13"/>
      <c r="G349" s="13"/>
    </row>
    <row r="350" spans="1:7">
      <c r="A350" s="13"/>
      <c r="B350" s="29" t="s">
        <v>2</v>
      </c>
      <c r="C350" s="30">
        <f>SUM(C327:C348)</f>
        <v>2510415815</v>
      </c>
      <c r="D350" s="30">
        <f>SUM(D327:D348)</f>
        <v>701575726</v>
      </c>
      <c r="E350" s="30">
        <f>SUM(E327:E348)</f>
        <v>650633372</v>
      </c>
      <c r="F350" s="30">
        <f>SUM(F327:F348)</f>
        <v>69607492</v>
      </c>
      <c r="G350" s="30">
        <v>1418000000</v>
      </c>
    </row>
    <row r="351" spans="1:7">
      <c r="A351" s="2"/>
      <c r="B351" s="5"/>
      <c r="C351" s="3"/>
      <c r="D351" s="3"/>
      <c r="E351" s="3"/>
      <c r="F351" s="3"/>
      <c r="G351" s="3"/>
    </row>
  </sheetData>
  <mergeCells count="1">
    <mergeCell ref="A324:G324"/>
  </mergeCells>
  <pageMargins left="0.7" right="0.2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3"/>
  <sheetViews>
    <sheetView topLeftCell="A328" zoomScale="110" zoomScaleNormal="110" workbookViewId="0">
      <selection activeCell="E336" sqref="E336"/>
    </sheetView>
  </sheetViews>
  <sheetFormatPr defaultRowHeight="12.75"/>
  <cols>
    <col min="2" max="2" width="20.5703125" customWidth="1"/>
    <col min="3" max="3" width="14.28515625" customWidth="1"/>
    <col min="4" max="4" width="14" customWidth="1"/>
    <col min="5" max="5" width="17.140625" customWidth="1"/>
    <col min="6" max="6" width="13.85546875" customWidth="1"/>
  </cols>
  <sheetData>
    <row r="1" spans="1:7">
      <c r="A1" s="93" t="s">
        <v>362</v>
      </c>
      <c r="B1" s="93"/>
      <c r="C1" s="93"/>
      <c r="D1" s="93"/>
      <c r="E1" s="93"/>
      <c r="F1" s="93"/>
      <c r="G1" s="93"/>
    </row>
    <row r="2" spans="1:7" ht="38.25">
      <c r="A2" s="83" t="s">
        <v>165</v>
      </c>
      <c r="B2" s="83" t="s">
        <v>361</v>
      </c>
      <c r="C2" s="83" t="s">
        <v>363</v>
      </c>
      <c r="D2" s="83" t="s">
        <v>364</v>
      </c>
      <c r="E2" s="83" t="s">
        <v>365</v>
      </c>
      <c r="F2" s="84" t="s">
        <v>366</v>
      </c>
      <c r="G2" s="66"/>
    </row>
    <row r="3" spans="1:7">
      <c r="A3" s="85"/>
      <c r="B3" s="85" t="s">
        <v>331</v>
      </c>
      <c r="C3" s="83"/>
      <c r="D3" s="83"/>
      <c r="E3" s="85"/>
      <c r="F3" s="84"/>
      <c r="G3" s="66"/>
    </row>
    <row r="4" spans="1:7">
      <c r="A4" s="72">
        <v>1</v>
      </c>
      <c r="B4" s="73" t="s">
        <v>83</v>
      </c>
      <c r="C4" s="43">
        <v>5269500</v>
      </c>
      <c r="D4" s="43">
        <v>4008772</v>
      </c>
      <c r="E4" s="72">
        <v>0</v>
      </c>
      <c r="F4" s="43">
        <v>4723</v>
      </c>
      <c r="G4" s="52"/>
    </row>
    <row r="5" spans="1:7">
      <c r="A5" s="74">
        <v>2</v>
      </c>
      <c r="B5" s="75" t="s">
        <v>164</v>
      </c>
      <c r="C5" s="43">
        <v>3284300</v>
      </c>
      <c r="D5" s="43">
        <v>0</v>
      </c>
      <c r="E5" s="74">
        <v>0</v>
      </c>
      <c r="F5" s="43">
        <v>11313</v>
      </c>
      <c r="G5" s="52"/>
    </row>
    <row r="6" spans="1:7">
      <c r="A6" s="74">
        <v>3</v>
      </c>
      <c r="B6" s="75" t="s">
        <v>100</v>
      </c>
      <c r="C6" s="43">
        <v>4087700</v>
      </c>
      <c r="D6" s="43">
        <v>11589733</v>
      </c>
      <c r="E6" s="74">
        <v>4714922</v>
      </c>
      <c r="F6" s="43">
        <v>22678</v>
      </c>
      <c r="G6" s="52"/>
    </row>
    <row r="7" spans="1:7">
      <c r="A7" s="74">
        <v>4</v>
      </c>
      <c r="B7" s="75" t="s">
        <v>367</v>
      </c>
      <c r="C7" s="43">
        <v>8401389</v>
      </c>
      <c r="D7" s="43">
        <v>5269500</v>
      </c>
      <c r="E7" s="74">
        <v>4838995</v>
      </c>
      <c r="F7" s="43">
        <v>7162</v>
      </c>
      <c r="G7" s="52"/>
    </row>
    <row r="8" spans="1:7">
      <c r="A8" s="74">
        <v>5</v>
      </c>
      <c r="B8" s="75" t="s">
        <v>80</v>
      </c>
      <c r="C8" s="43">
        <v>0</v>
      </c>
      <c r="D8" s="43">
        <v>0</v>
      </c>
      <c r="E8" s="74">
        <f t="shared" ref="E8:E17" si="0">C8+D8</f>
        <v>0</v>
      </c>
      <c r="F8" s="43">
        <v>17327</v>
      </c>
      <c r="G8" s="52"/>
    </row>
    <row r="9" spans="1:7">
      <c r="A9" s="74">
        <v>6</v>
      </c>
      <c r="B9" s="75" t="s">
        <v>140</v>
      </c>
      <c r="C9" s="43">
        <v>4257880</v>
      </c>
      <c r="D9" s="43">
        <v>4737525</v>
      </c>
      <c r="E9" s="74">
        <v>4017500</v>
      </c>
      <c r="F9" s="43">
        <v>8235</v>
      </c>
      <c r="G9" s="52"/>
    </row>
    <row r="10" spans="1:7">
      <c r="A10" s="74">
        <v>7</v>
      </c>
      <c r="B10" s="75" t="s">
        <v>163</v>
      </c>
      <c r="C10" s="43">
        <v>9800000</v>
      </c>
      <c r="D10" s="43">
        <v>0</v>
      </c>
      <c r="E10" s="74">
        <v>0</v>
      </c>
      <c r="F10" s="43">
        <v>16501</v>
      </c>
      <c r="G10" s="52"/>
    </row>
    <row r="11" spans="1:7">
      <c r="A11" s="74">
        <v>8</v>
      </c>
      <c r="B11" s="75" t="s">
        <v>121</v>
      </c>
      <c r="C11" s="43">
        <v>17005876</v>
      </c>
      <c r="D11" s="43">
        <v>6449386</v>
      </c>
      <c r="E11" s="74">
        <v>5516500</v>
      </c>
      <c r="F11" s="43">
        <v>6794</v>
      </c>
      <c r="G11" s="52"/>
    </row>
    <row r="12" spans="1:7">
      <c r="A12" s="74">
        <v>9</v>
      </c>
      <c r="B12" s="75" t="s">
        <v>368</v>
      </c>
      <c r="C12" s="43">
        <v>8709014</v>
      </c>
      <c r="D12" s="43">
        <v>5025100</v>
      </c>
      <c r="E12" s="74">
        <v>3379000</v>
      </c>
      <c r="F12" s="43">
        <v>7339</v>
      </c>
      <c r="G12" s="52"/>
    </row>
    <row r="13" spans="1:7">
      <c r="A13" s="74">
        <v>10</v>
      </c>
      <c r="B13" s="75" t="s">
        <v>137</v>
      </c>
      <c r="C13" s="43">
        <v>16573469</v>
      </c>
      <c r="D13" s="43">
        <v>7454095</v>
      </c>
      <c r="E13" s="74">
        <v>0</v>
      </c>
      <c r="F13" s="43">
        <v>10827</v>
      </c>
      <c r="G13" s="52"/>
    </row>
    <row r="14" spans="1:7">
      <c r="A14" s="74">
        <v>11</v>
      </c>
      <c r="B14" s="75" t="s">
        <v>69</v>
      </c>
      <c r="C14" s="43">
        <v>11836100</v>
      </c>
      <c r="D14" s="43">
        <v>0</v>
      </c>
      <c r="E14" s="74">
        <v>0</v>
      </c>
      <c r="F14" s="43">
        <v>15114</v>
      </c>
      <c r="G14" s="52"/>
    </row>
    <row r="15" spans="1:7">
      <c r="A15" s="74">
        <v>12</v>
      </c>
      <c r="B15" s="75" t="s">
        <v>99</v>
      </c>
      <c r="C15" s="43">
        <v>4117842</v>
      </c>
      <c r="D15" s="43">
        <v>0</v>
      </c>
      <c r="E15" s="74">
        <v>0</v>
      </c>
      <c r="F15" s="43">
        <v>10025</v>
      </c>
      <c r="G15" s="52"/>
    </row>
    <row r="16" spans="1:7">
      <c r="A16" s="74">
        <v>13</v>
      </c>
      <c r="B16" s="75" t="s">
        <v>77</v>
      </c>
      <c r="C16" s="43">
        <v>0</v>
      </c>
      <c r="D16" s="43">
        <v>0</v>
      </c>
      <c r="E16" s="74">
        <f t="shared" si="0"/>
        <v>0</v>
      </c>
      <c r="F16" s="43">
        <v>2768</v>
      </c>
      <c r="G16" s="52"/>
    </row>
    <row r="17" spans="1:7">
      <c r="A17" s="74">
        <v>14</v>
      </c>
      <c r="B17" s="75" t="s">
        <v>95</v>
      </c>
      <c r="C17" s="43">
        <v>0</v>
      </c>
      <c r="D17" s="43">
        <v>0</v>
      </c>
      <c r="E17" s="74">
        <f t="shared" si="0"/>
        <v>0</v>
      </c>
      <c r="F17" s="43">
        <v>9005</v>
      </c>
      <c r="G17" s="52"/>
    </row>
    <row r="18" spans="1:7">
      <c r="A18" s="74">
        <v>15</v>
      </c>
      <c r="B18" s="75" t="s">
        <v>78</v>
      </c>
      <c r="C18" s="43">
        <v>7504500</v>
      </c>
      <c r="D18" s="43">
        <v>4142274</v>
      </c>
      <c r="E18" s="74">
        <v>5126262</v>
      </c>
      <c r="F18" s="43">
        <v>6840</v>
      </c>
      <c r="G18" s="52"/>
    </row>
    <row r="19" spans="1:7">
      <c r="A19" s="74">
        <v>16</v>
      </c>
      <c r="B19" s="75" t="s">
        <v>115</v>
      </c>
      <c r="C19" s="43">
        <v>16963265</v>
      </c>
      <c r="D19" s="43">
        <v>8122485</v>
      </c>
      <c r="E19" s="74">
        <v>3622518</v>
      </c>
      <c r="F19" s="43">
        <v>7221</v>
      </c>
      <c r="G19" s="52"/>
    </row>
    <row r="20" spans="1:7">
      <c r="A20" s="74">
        <v>17</v>
      </c>
      <c r="B20" s="75" t="s">
        <v>107</v>
      </c>
      <c r="C20" s="43">
        <v>0</v>
      </c>
      <c r="D20" s="43">
        <v>8574116</v>
      </c>
      <c r="E20" s="74">
        <v>0</v>
      </c>
      <c r="F20" s="43">
        <v>7389</v>
      </c>
      <c r="G20" s="52"/>
    </row>
    <row r="21" spans="1:7">
      <c r="A21" s="74">
        <v>18</v>
      </c>
      <c r="B21" s="75" t="s">
        <v>79</v>
      </c>
      <c r="C21" s="43">
        <v>15165500</v>
      </c>
      <c r="D21" s="43">
        <v>15165500</v>
      </c>
      <c r="E21" s="74">
        <v>0</v>
      </c>
      <c r="F21" s="43">
        <v>36378</v>
      </c>
      <c r="G21" s="52"/>
    </row>
    <row r="22" spans="1:7">
      <c r="A22" s="74">
        <v>19</v>
      </c>
      <c r="B22" s="75" t="s">
        <v>102</v>
      </c>
      <c r="C22" s="43">
        <v>12534060</v>
      </c>
      <c r="D22" s="43">
        <v>0</v>
      </c>
      <c r="E22" s="74">
        <v>0</v>
      </c>
      <c r="F22" s="43">
        <v>10308</v>
      </c>
      <c r="G22" s="52"/>
    </row>
    <row r="23" spans="1:7">
      <c r="A23" s="74">
        <v>20</v>
      </c>
      <c r="B23" s="75" t="s">
        <v>162</v>
      </c>
      <c r="C23" s="43">
        <v>2551100</v>
      </c>
      <c r="D23" s="43">
        <v>0</v>
      </c>
      <c r="E23" s="74">
        <v>0</v>
      </c>
      <c r="F23" s="43">
        <v>19684</v>
      </c>
      <c r="G23" s="52"/>
    </row>
    <row r="24" spans="1:7">
      <c r="A24" s="74">
        <v>21</v>
      </c>
      <c r="B24" s="75" t="s">
        <v>76</v>
      </c>
      <c r="C24" s="43">
        <v>0</v>
      </c>
      <c r="D24" s="43">
        <v>4278413</v>
      </c>
      <c r="E24" s="74">
        <v>0</v>
      </c>
      <c r="F24" s="43">
        <v>12267</v>
      </c>
      <c r="G24" s="52"/>
    </row>
    <row r="25" spans="1:7">
      <c r="A25" s="74">
        <v>22</v>
      </c>
      <c r="B25" s="75" t="s">
        <v>103</v>
      </c>
      <c r="C25" s="43">
        <v>7743500</v>
      </c>
      <c r="D25" s="43">
        <v>20814282</v>
      </c>
      <c r="E25" s="74">
        <v>5536200</v>
      </c>
      <c r="F25" s="43">
        <v>12848</v>
      </c>
      <c r="G25" s="52"/>
    </row>
    <row r="26" spans="1:7">
      <c r="A26" s="74">
        <v>23</v>
      </c>
      <c r="B26" s="75" t="s">
        <v>81</v>
      </c>
      <c r="C26" s="43">
        <v>6019062</v>
      </c>
      <c r="D26" s="43">
        <v>0</v>
      </c>
      <c r="E26" s="74">
        <v>3200000</v>
      </c>
      <c r="F26" s="43">
        <v>5312</v>
      </c>
      <c r="G26" s="52"/>
    </row>
    <row r="27" spans="1:7">
      <c r="A27" s="75"/>
      <c r="B27" s="70" t="s">
        <v>2</v>
      </c>
      <c r="C27" s="30">
        <f>SUM(C4:C26)</f>
        <v>161824057</v>
      </c>
      <c r="D27" s="30">
        <f>SUM(D4:D26)</f>
        <v>105631181</v>
      </c>
      <c r="E27" s="68">
        <f>SUM(E4:E26)</f>
        <v>39951897</v>
      </c>
      <c r="F27" s="30">
        <f>SUM(F4:F26)</f>
        <v>268058</v>
      </c>
      <c r="G27" s="52"/>
    </row>
    <row r="28" spans="1:7">
      <c r="A28" s="75"/>
      <c r="B28" s="69" t="s">
        <v>4</v>
      </c>
      <c r="C28" s="30"/>
      <c r="D28" s="30"/>
      <c r="E28" s="68"/>
      <c r="F28" s="30"/>
      <c r="G28" s="52"/>
    </row>
    <row r="29" spans="1:7">
      <c r="A29" s="75">
        <v>1</v>
      </c>
      <c r="B29" s="75" t="s">
        <v>318</v>
      </c>
      <c r="C29" s="43">
        <v>2605166</v>
      </c>
      <c r="D29" s="43">
        <v>3370250</v>
      </c>
      <c r="E29" s="74">
        <v>9973095</v>
      </c>
      <c r="F29" s="43">
        <v>0</v>
      </c>
      <c r="G29" s="52"/>
    </row>
    <row r="30" spans="1:7">
      <c r="A30" s="75">
        <v>2</v>
      </c>
      <c r="B30" s="75" t="s">
        <v>170</v>
      </c>
      <c r="C30" s="43">
        <v>3769900</v>
      </c>
      <c r="D30" s="43">
        <v>0</v>
      </c>
      <c r="E30" s="74">
        <v>8052375</v>
      </c>
      <c r="F30" s="43">
        <v>0</v>
      </c>
      <c r="G30" s="52"/>
    </row>
    <row r="31" spans="1:7">
      <c r="A31" s="75">
        <v>3</v>
      </c>
      <c r="B31" s="75" t="s">
        <v>369</v>
      </c>
      <c r="C31" s="43">
        <v>25195172</v>
      </c>
      <c r="D31" s="43">
        <v>31848638</v>
      </c>
      <c r="E31" s="74">
        <v>43642655</v>
      </c>
      <c r="F31" s="43">
        <v>0</v>
      </c>
      <c r="G31" s="52"/>
    </row>
    <row r="32" spans="1:7">
      <c r="A32" s="75"/>
      <c r="B32" s="71" t="s">
        <v>2</v>
      </c>
      <c r="C32" s="30">
        <f>SUM(C29:C31)</f>
        <v>31570238</v>
      </c>
      <c r="D32" s="30">
        <f>SUM(D29:D31)</f>
        <v>35218888</v>
      </c>
      <c r="E32" s="68">
        <f>SUM(E29:E31)</f>
        <v>61668125</v>
      </c>
      <c r="F32" s="30">
        <v>0</v>
      </c>
      <c r="G32" s="52"/>
    </row>
    <row r="33" spans="1:7">
      <c r="A33" s="75"/>
      <c r="B33" s="69" t="s">
        <v>334</v>
      </c>
      <c r="C33" s="30"/>
      <c r="D33" s="30"/>
      <c r="E33" s="68"/>
      <c r="F33" s="30"/>
      <c r="G33" s="52"/>
    </row>
    <row r="34" spans="1:7">
      <c r="A34" s="77">
        <v>1</v>
      </c>
      <c r="B34" s="75" t="s">
        <v>171</v>
      </c>
      <c r="C34" s="43">
        <v>8000000</v>
      </c>
      <c r="D34" s="43">
        <v>11507500</v>
      </c>
      <c r="E34" s="74">
        <v>10300000</v>
      </c>
      <c r="F34" s="43">
        <v>0</v>
      </c>
      <c r="G34" s="52"/>
    </row>
    <row r="35" spans="1:7">
      <c r="A35" s="75">
        <v>2</v>
      </c>
      <c r="B35" s="75" t="s">
        <v>172</v>
      </c>
      <c r="C35" s="43">
        <v>5177100</v>
      </c>
      <c r="D35" s="43">
        <v>0</v>
      </c>
      <c r="E35" s="74">
        <v>0</v>
      </c>
      <c r="F35" s="43">
        <v>0</v>
      </c>
      <c r="G35" s="52"/>
    </row>
    <row r="36" spans="1:7">
      <c r="A36" s="75">
        <v>3</v>
      </c>
      <c r="B36" s="75" t="s">
        <v>260</v>
      </c>
      <c r="C36" s="43">
        <v>7510700</v>
      </c>
      <c r="D36" s="43">
        <v>0</v>
      </c>
      <c r="E36" s="74">
        <v>0</v>
      </c>
      <c r="F36" s="43">
        <v>0</v>
      </c>
      <c r="G36" s="52"/>
    </row>
    <row r="37" spans="1:7">
      <c r="A37" s="75">
        <v>4</v>
      </c>
      <c r="B37" s="75" t="s">
        <v>173</v>
      </c>
      <c r="C37" s="43">
        <v>0</v>
      </c>
      <c r="D37" s="43">
        <v>16685414</v>
      </c>
      <c r="E37" s="74">
        <v>0</v>
      </c>
      <c r="F37" s="43">
        <v>0</v>
      </c>
      <c r="G37" s="52"/>
    </row>
    <row r="38" spans="1:7">
      <c r="A38" s="75">
        <v>5</v>
      </c>
      <c r="B38" s="75" t="s">
        <v>174</v>
      </c>
      <c r="C38" s="43">
        <v>1500000</v>
      </c>
      <c r="D38" s="43">
        <v>11592600</v>
      </c>
      <c r="E38" s="74">
        <v>8444206</v>
      </c>
      <c r="F38" s="43">
        <v>0</v>
      </c>
      <c r="G38" s="52"/>
    </row>
    <row r="39" spans="1:7">
      <c r="A39" s="75">
        <v>6</v>
      </c>
      <c r="B39" s="75" t="s">
        <v>183</v>
      </c>
      <c r="C39" s="43">
        <v>6709500</v>
      </c>
      <c r="D39" s="43">
        <v>0</v>
      </c>
      <c r="E39" s="74">
        <v>0</v>
      </c>
      <c r="F39" s="43">
        <v>0</v>
      </c>
      <c r="G39" s="52"/>
    </row>
    <row r="40" spans="1:7">
      <c r="A40" s="75">
        <v>7</v>
      </c>
      <c r="B40" s="75" t="s">
        <v>175</v>
      </c>
      <c r="C40" s="43">
        <v>9466205</v>
      </c>
      <c r="D40" s="43">
        <v>30405100</v>
      </c>
      <c r="E40" s="74">
        <v>41100214</v>
      </c>
      <c r="F40" s="43">
        <v>0</v>
      </c>
      <c r="G40" s="52"/>
    </row>
    <row r="41" spans="1:7">
      <c r="A41" s="75">
        <v>8</v>
      </c>
      <c r="B41" s="75" t="s">
        <v>29</v>
      </c>
      <c r="C41" s="43">
        <v>2630021</v>
      </c>
      <c r="D41" s="43">
        <v>23000000</v>
      </c>
      <c r="E41" s="74" t="s">
        <v>417</v>
      </c>
      <c r="F41" s="43">
        <v>5629</v>
      </c>
      <c r="G41" s="52"/>
    </row>
    <row r="42" spans="1:7">
      <c r="A42" s="75">
        <v>9</v>
      </c>
      <c r="B42" s="75" t="s">
        <v>176</v>
      </c>
      <c r="C42" s="43">
        <v>14113562</v>
      </c>
      <c r="D42" s="43">
        <v>23813686</v>
      </c>
      <c r="E42" s="74">
        <v>19559000</v>
      </c>
      <c r="F42" s="43">
        <v>0</v>
      </c>
      <c r="G42" s="52"/>
    </row>
    <row r="43" spans="1:7">
      <c r="A43" s="75">
        <v>10</v>
      </c>
      <c r="B43" s="75" t="s">
        <v>177</v>
      </c>
      <c r="C43" s="43">
        <v>2631600</v>
      </c>
      <c r="D43" s="43">
        <v>14096600</v>
      </c>
      <c r="E43" s="74">
        <v>0</v>
      </c>
      <c r="F43" s="43">
        <v>0</v>
      </c>
      <c r="G43" s="52"/>
    </row>
    <row r="44" spans="1:7">
      <c r="A44" s="75">
        <v>11</v>
      </c>
      <c r="B44" s="75" t="s">
        <v>178</v>
      </c>
      <c r="C44" s="43">
        <v>1310411</v>
      </c>
      <c r="D44" s="43">
        <v>11735347</v>
      </c>
      <c r="E44" s="74">
        <v>16126522</v>
      </c>
      <c r="F44" s="43">
        <v>0</v>
      </c>
      <c r="G44" s="52"/>
    </row>
    <row r="45" spans="1:7">
      <c r="A45" s="75">
        <v>12</v>
      </c>
      <c r="B45" s="75" t="s">
        <v>179</v>
      </c>
      <c r="C45" s="43">
        <v>0</v>
      </c>
      <c r="D45" s="43">
        <v>7961500</v>
      </c>
      <c r="E45" s="74">
        <v>0</v>
      </c>
      <c r="F45" s="43">
        <v>0</v>
      </c>
      <c r="G45" s="52"/>
    </row>
    <row r="46" spans="1:7">
      <c r="A46" s="75">
        <v>13</v>
      </c>
      <c r="B46" s="75" t="s">
        <v>180</v>
      </c>
      <c r="C46" s="43">
        <v>4921666</v>
      </c>
      <c r="D46" s="43">
        <v>0</v>
      </c>
      <c r="E46" s="74">
        <v>0</v>
      </c>
      <c r="F46" s="43">
        <v>0</v>
      </c>
      <c r="G46" s="52"/>
    </row>
    <row r="47" spans="1:7">
      <c r="A47" s="75">
        <v>14</v>
      </c>
      <c r="B47" s="75" t="s">
        <v>181</v>
      </c>
      <c r="C47" s="43">
        <v>691549</v>
      </c>
      <c r="D47" s="43">
        <v>1514700</v>
      </c>
      <c r="E47" s="74">
        <v>7276600</v>
      </c>
      <c r="F47" s="43">
        <v>0</v>
      </c>
      <c r="G47" s="52"/>
    </row>
    <row r="48" spans="1:7">
      <c r="A48" s="75">
        <v>15</v>
      </c>
      <c r="B48" s="75" t="s">
        <v>55</v>
      </c>
      <c r="C48" s="43">
        <v>751034</v>
      </c>
      <c r="D48" s="43">
        <v>11573000</v>
      </c>
      <c r="E48" s="74">
        <v>6709868</v>
      </c>
      <c r="F48" s="43">
        <v>3819</v>
      </c>
      <c r="G48" s="52"/>
    </row>
    <row r="49" spans="1:7">
      <c r="A49" s="75">
        <v>16</v>
      </c>
      <c r="B49" s="75" t="s">
        <v>182</v>
      </c>
      <c r="C49" s="43">
        <v>0</v>
      </c>
      <c r="D49" s="43">
        <v>0</v>
      </c>
      <c r="E49" s="74">
        <v>16949335</v>
      </c>
      <c r="F49" s="43">
        <v>0</v>
      </c>
      <c r="G49" s="52"/>
    </row>
    <row r="50" spans="1:7">
      <c r="A50" s="75">
        <v>17</v>
      </c>
      <c r="B50" s="75" t="s">
        <v>184</v>
      </c>
      <c r="C50" s="43">
        <v>13029500</v>
      </c>
      <c r="D50" s="43">
        <v>12729500</v>
      </c>
      <c r="E50" s="74">
        <v>13300000</v>
      </c>
      <c r="F50" s="43">
        <v>0</v>
      </c>
      <c r="G50" s="52"/>
    </row>
    <row r="51" spans="1:7">
      <c r="A51" s="75">
        <v>18</v>
      </c>
      <c r="B51" s="75" t="s">
        <v>68</v>
      </c>
      <c r="C51" s="43">
        <v>9102709</v>
      </c>
      <c r="D51" s="43">
        <v>9335054</v>
      </c>
      <c r="E51" s="74">
        <v>0</v>
      </c>
      <c r="F51" s="43">
        <v>0</v>
      </c>
      <c r="G51" s="52"/>
    </row>
    <row r="52" spans="1:7">
      <c r="A52" s="75">
        <v>19</v>
      </c>
      <c r="B52" s="75" t="s">
        <v>56</v>
      </c>
      <c r="C52" s="43">
        <v>0</v>
      </c>
      <c r="D52" s="43">
        <v>0</v>
      </c>
      <c r="E52" s="74">
        <v>4068200</v>
      </c>
      <c r="F52" s="43">
        <v>5183</v>
      </c>
      <c r="G52" s="52"/>
    </row>
    <row r="53" spans="1:7">
      <c r="A53" s="75">
        <v>20</v>
      </c>
      <c r="B53" s="75" t="s">
        <v>185</v>
      </c>
      <c r="C53" s="43">
        <v>2500000</v>
      </c>
      <c r="D53" s="43">
        <v>6258768</v>
      </c>
      <c r="E53" s="74">
        <v>5602900</v>
      </c>
      <c r="F53" s="43">
        <v>0</v>
      </c>
      <c r="G53" s="52"/>
    </row>
    <row r="54" spans="1:7">
      <c r="A54" s="75">
        <v>21</v>
      </c>
      <c r="B54" s="75" t="s">
        <v>259</v>
      </c>
      <c r="C54" s="43">
        <v>0</v>
      </c>
      <c r="D54" s="43">
        <v>0</v>
      </c>
      <c r="E54" s="74">
        <v>9888900</v>
      </c>
      <c r="F54" s="43">
        <v>0</v>
      </c>
      <c r="G54" s="52"/>
    </row>
    <row r="55" spans="1:7">
      <c r="A55" s="75">
        <v>22</v>
      </c>
      <c r="B55" s="75" t="s">
        <v>186</v>
      </c>
      <c r="C55" s="43">
        <v>0</v>
      </c>
      <c r="D55" s="43">
        <v>0</v>
      </c>
      <c r="E55" s="74">
        <v>0</v>
      </c>
      <c r="F55" s="43">
        <v>0</v>
      </c>
      <c r="G55" s="52"/>
    </row>
    <row r="56" spans="1:7">
      <c r="A56" s="75">
        <v>23</v>
      </c>
      <c r="B56" s="75" t="s">
        <v>187</v>
      </c>
      <c r="C56" s="43">
        <v>7896341</v>
      </c>
      <c r="D56" s="43">
        <v>14487251</v>
      </c>
      <c r="E56" s="74">
        <v>0</v>
      </c>
      <c r="F56" s="43">
        <v>0</v>
      </c>
      <c r="G56" s="52"/>
    </row>
    <row r="57" spans="1:7" ht="25.5">
      <c r="A57" s="75">
        <v>24</v>
      </c>
      <c r="B57" s="78" t="s">
        <v>261</v>
      </c>
      <c r="C57" s="43">
        <v>0</v>
      </c>
      <c r="D57" s="43">
        <v>6400000</v>
      </c>
      <c r="E57" s="74">
        <v>6818300</v>
      </c>
      <c r="F57" s="43">
        <v>0</v>
      </c>
      <c r="G57" s="52"/>
    </row>
    <row r="58" spans="1:7">
      <c r="A58" s="73"/>
      <c r="B58" s="86" t="s">
        <v>2</v>
      </c>
      <c r="C58" s="30">
        <f>SUM(C34:C57)</f>
        <v>97941898</v>
      </c>
      <c r="D58" s="30">
        <f>SUM(D34:D57)</f>
        <v>213096020</v>
      </c>
      <c r="E58" s="67">
        <f>SUM(E34:E57)</f>
        <v>166144045</v>
      </c>
      <c r="F58" s="30">
        <f>SUM(F34:F57)</f>
        <v>14631</v>
      </c>
      <c r="G58" s="52"/>
    </row>
    <row r="59" spans="1:7">
      <c r="A59" s="75"/>
      <c r="B59" s="69" t="s">
        <v>370</v>
      </c>
      <c r="C59" s="30"/>
      <c r="D59" s="30"/>
      <c r="E59" s="68"/>
      <c r="F59" s="30"/>
      <c r="G59" s="52"/>
    </row>
    <row r="60" spans="1:7">
      <c r="A60" s="77">
        <v>1</v>
      </c>
      <c r="B60" s="75" t="s">
        <v>33</v>
      </c>
      <c r="C60" s="43">
        <v>9347907</v>
      </c>
      <c r="D60" s="43">
        <v>8138075</v>
      </c>
      <c r="E60" s="74">
        <v>4562800</v>
      </c>
      <c r="F60" s="43">
        <v>802</v>
      </c>
      <c r="G60" s="52"/>
    </row>
    <row r="61" spans="1:7">
      <c r="A61" s="75">
        <v>2</v>
      </c>
      <c r="B61" s="75" t="s">
        <v>188</v>
      </c>
      <c r="C61" s="43">
        <v>0</v>
      </c>
      <c r="D61" s="43">
        <v>0</v>
      </c>
      <c r="E61" s="74">
        <v>0</v>
      </c>
      <c r="F61" s="43">
        <v>0</v>
      </c>
      <c r="G61" s="52"/>
    </row>
    <row r="62" spans="1:7">
      <c r="A62" s="75">
        <v>3</v>
      </c>
      <c r="B62" s="75" t="s">
        <v>371</v>
      </c>
      <c r="C62" s="43">
        <v>10172543</v>
      </c>
      <c r="D62" s="43">
        <v>8835916</v>
      </c>
      <c r="E62" s="74">
        <v>5979521</v>
      </c>
      <c r="F62" s="43">
        <v>3424</v>
      </c>
      <c r="G62" s="52"/>
    </row>
    <row r="63" spans="1:7">
      <c r="A63" s="75">
        <v>4</v>
      </c>
      <c r="B63" s="75" t="s">
        <v>125</v>
      </c>
      <c r="C63" s="43">
        <v>2267500</v>
      </c>
      <c r="D63" s="43">
        <v>2085500</v>
      </c>
      <c r="E63" s="74">
        <v>2042158</v>
      </c>
      <c r="F63" s="43">
        <v>0</v>
      </c>
      <c r="G63" s="52"/>
    </row>
    <row r="64" spans="1:7">
      <c r="A64" s="75">
        <v>5</v>
      </c>
      <c r="B64" s="75" t="s">
        <v>38</v>
      </c>
      <c r="C64" s="43">
        <v>3630860</v>
      </c>
      <c r="D64" s="43">
        <v>4369000</v>
      </c>
      <c r="E64" s="74">
        <v>0</v>
      </c>
      <c r="F64" s="43">
        <v>877</v>
      </c>
      <c r="G64" s="52"/>
    </row>
    <row r="65" spans="1:7">
      <c r="A65" s="75">
        <v>6</v>
      </c>
      <c r="B65" s="75" t="s">
        <v>48</v>
      </c>
      <c r="C65" s="43">
        <v>33778669</v>
      </c>
      <c r="D65" s="43">
        <v>28409128</v>
      </c>
      <c r="E65" s="74">
        <v>12929957</v>
      </c>
      <c r="F65" s="43">
        <v>1895</v>
      </c>
      <c r="G65" s="52"/>
    </row>
    <row r="66" spans="1:7">
      <c r="A66" s="75">
        <v>7</v>
      </c>
      <c r="B66" s="75" t="s">
        <v>94</v>
      </c>
      <c r="C66" s="43">
        <v>2184424</v>
      </c>
      <c r="D66" s="43">
        <v>2795500</v>
      </c>
      <c r="E66" s="74">
        <v>1909900</v>
      </c>
      <c r="F66" s="43">
        <v>708</v>
      </c>
      <c r="G66" s="52"/>
    </row>
    <row r="67" spans="1:7">
      <c r="A67" s="75">
        <v>8</v>
      </c>
      <c r="B67" s="75" t="s">
        <v>372</v>
      </c>
      <c r="C67" s="43">
        <v>7674308</v>
      </c>
      <c r="D67" s="43">
        <v>5747030</v>
      </c>
      <c r="E67" s="74">
        <v>1975036</v>
      </c>
      <c r="F67" s="43">
        <v>677</v>
      </c>
      <c r="G67" s="52"/>
    </row>
    <row r="68" spans="1:7">
      <c r="A68" s="75"/>
      <c r="B68" s="71" t="s">
        <v>2</v>
      </c>
      <c r="C68" s="30">
        <f>SUM(C60:C67)</f>
        <v>69056211</v>
      </c>
      <c r="D68" s="30">
        <f>SUM(D60:D67)</f>
        <v>60380149</v>
      </c>
      <c r="E68" s="68">
        <f>SUM(E60:E67)</f>
        <v>29399372</v>
      </c>
      <c r="F68" s="30">
        <f>SUM(F60:F67)</f>
        <v>8383</v>
      </c>
      <c r="G68" s="52"/>
    </row>
    <row r="69" spans="1:7">
      <c r="A69" s="75"/>
      <c r="B69" s="80" t="s">
        <v>418</v>
      </c>
      <c r="C69" s="43">
        <v>14755677</v>
      </c>
      <c r="D69" s="43">
        <v>2972900</v>
      </c>
      <c r="E69" s="74">
        <v>0</v>
      </c>
      <c r="F69" s="43">
        <v>0</v>
      </c>
      <c r="G69" s="52"/>
    </row>
    <row r="70" spans="1:7">
      <c r="A70" s="75"/>
      <c r="B70" s="71" t="s">
        <v>2</v>
      </c>
      <c r="C70" s="30">
        <f>SUM(C69)</f>
        <v>14755677</v>
      </c>
      <c r="D70" s="30">
        <f>SUM(D69)</f>
        <v>2972900</v>
      </c>
      <c r="E70" s="68">
        <v>0</v>
      </c>
      <c r="F70" s="30">
        <v>0</v>
      </c>
      <c r="G70" s="52"/>
    </row>
    <row r="71" spans="1:7">
      <c r="A71" s="75"/>
      <c r="B71" s="69" t="s">
        <v>336</v>
      </c>
      <c r="C71" s="30">
        <v>0</v>
      </c>
      <c r="D71" s="30"/>
      <c r="E71" s="68"/>
      <c r="F71" s="30"/>
      <c r="G71" s="52"/>
    </row>
    <row r="72" spans="1:7">
      <c r="A72" s="77">
        <v>1</v>
      </c>
      <c r="B72" s="79" t="s">
        <v>192</v>
      </c>
      <c r="C72" s="43">
        <v>0</v>
      </c>
      <c r="D72" s="43">
        <v>1733700</v>
      </c>
      <c r="E72" s="74">
        <v>2913400</v>
      </c>
      <c r="F72" s="43">
        <v>94</v>
      </c>
      <c r="G72" s="52"/>
    </row>
    <row r="73" spans="1:7" ht="25.5">
      <c r="A73" s="75">
        <v>2</v>
      </c>
      <c r="B73" s="78" t="s">
        <v>248</v>
      </c>
      <c r="C73" s="43">
        <v>0</v>
      </c>
      <c r="D73" s="43">
        <v>3207982</v>
      </c>
      <c r="E73" s="74">
        <v>4445800</v>
      </c>
      <c r="F73" s="43">
        <v>80</v>
      </c>
      <c r="G73" s="52"/>
    </row>
    <row r="74" spans="1:7">
      <c r="A74" s="75">
        <v>3</v>
      </c>
      <c r="B74" s="79" t="s">
        <v>193</v>
      </c>
      <c r="C74" s="43">
        <v>0</v>
      </c>
      <c r="D74" s="43">
        <v>3111818</v>
      </c>
      <c r="E74" s="74">
        <v>1500000</v>
      </c>
      <c r="F74" s="43">
        <v>175</v>
      </c>
      <c r="G74" s="52"/>
    </row>
    <row r="75" spans="1:7">
      <c r="A75" s="75">
        <v>4</v>
      </c>
      <c r="B75" s="79" t="s">
        <v>194</v>
      </c>
      <c r="C75" s="43">
        <v>1576500</v>
      </c>
      <c r="D75" s="43">
        <v>0</v>
      </c>
      <c r="E75" s="74">
        <v>2779479</v>
      </c>
      <c r="F75" s="43">
        <v>26</v>
      </c>
      <c r="G75" s="52"/>
    </row>
    <row r="76" spans="1:7">
      <c r="A76" s="75">
        <v>5</v>
      </c>
      <c r="B76" s="75" t="s">
        <v>116</v>
      </c>
      <c r="C76" s="43">
        <v>0</v>
      </c>
      <c r="D76" s="43">
        <v>1489300</v>
      </c>
      <c r="E76" s="74">
        <v>237000</v>
      </c>
      <c r="F76" s="43">
        <v>79</v>
      </c>
      <c r="G76" s="52"/>
    </row>
    <row r="77" spans="1:7">
      <c r="A77" s="75">
        <v>6</v>
      </c>
      <c r="B77" s="78" t="s">
        <v>109</v>
      </c>
      <c r="C77" s="43">
        <v>2084900</v>
      </c>
      <c r="D77" s="43">
        <v>489300</v>
      </c>
      <c r="E77" s="74">
        <v>1138300</v>
      </c>
      <c r="F77" s="43">
        <v>138</v>
      </c>
      <c r="G77" s="52"/>
    </row>
    <row r="78" spans="1:7">
      <c r="A78" s="75">
        <v>7</v>
      </c>
      <c r="B78" s="75" t="s">
        <v>195</v>
      </c>
      <c r="C78" s="43">
        <v>3386459</v>
      </c>
      <c r="D78" s="43">
        <v>3162178</v>
      </c>
      <c r="E78" s="74">
        <v>124200</v>
      </c>
      <c r="F78" s="43">
        <v>123</v>
      </c>
      <c r="G78" s="52"/>
    </row>
    <row r="79" spans="1:7">
      <c r="A79" s="75">
        <v>8</v>
      </c>
      <c r="B79" s="75" t="s">
        <v>84</v>
      </c>
      <c r="C79" s="43">
        <v>0</v>
      </c>
      <c r="D79" s="43">
        <v>9356146</v>
      </c>
      <c r="E79" s="74">
        <v>3084210</v>
      </c>
      <c r="F79" s="43">
        <v>275</v>
      </c>
      <c r="G79" s="52"/>
    </row>
    <row r="80" spans="1:7">
      <c r="A80" s="75">
        <v>9</v>
      </c>
      <c r="B80" s="75" t="s">
        <v>269</v>
      </c>
      <c r="C80" s="43">
        <v>140055</v>
      </c>
      <c r="D80" s="43">
        <v>2466900</v>
      </c>
      <c r="E80" s="74">
        <v>742000</v>
      </c>
      <c r="F80" s="43">
        <v>422</v>
      </c>
      <c r="G80" s="52"/>
    </row>
    <row r="81" spans="1:7">
      <c r="A81" s="75"/>
      <c r="B81" s="71" t="s">
        <v>2</v>
      </c>
      <c r="C81" s="30">
        <f>SUM(C72:C80)</f>
        <v>7187914</v>
      </c>
      <c r="D81" s="30">
        <f>SUM(D72:D80)</f>
        <v>25017324</v>
      </c>
      <c r="E81" s="68">
        <f>SUM(E72:E80)</f>
        <v>16964389</v>
      </c>
      <c r="F81" s="30">
        <f>SUM(F72:F80)</f>
        <v>1412</v>
      </c>
      <c r="G81" s="52"/>
    </row>
    <row r="82" spans="1:7">
      <c r="A82" s="75"/>
      <c r="B82" s="69" t="s">
        <v>337</v>
      </c>
      <c r="C82" s="30"/>
      <c r="D82" s="30"/>
      <c r="E82" s="68"/>
      <c r="F82" s="30"/>
      <c r="G82" s="52"/>
    </row>
    <row r="83" spans="1:7">
      <c r="A83" s="77">
        <v>1</v>
      </c>
      <c r="B83" s="75" t="s">
        <v>196</v>
      </c>
      <c r="C83" s="43">
        <v>0</v>
      </c>
      <c r="D83" s="43">
        <v>5427500</v>
      </c>
      <c r="E83" s="74">
        <v>4300000</v>
      </c>
      <c r="F83" s="43">
        <v>0</v>
      </c>
      <c r="G83" s="52"/>
    </row>
    <row r="84" spans="1:7">
      <c r="A84" s="75">
        <v>2</v>
      </c>
      <c r="B84" s="75" t="s">
        <v>112</v>
      </c>
      <c r="C84" s="43">
        <v>1193940</v>
      </c>
      <c r="D84" s="43">
        <v>0</v>
      </c>
      <c r="E84" s="74">
        <v>0</v>
      </c>
      <c r="F84" s="43">
        <v>0</v>
      </c>
      <c r="G84" s="52"/>
    </row>
    <row r="85" spans="1:7">
      <c r="A85" s="75">
        <v>3</v>
      </c>
      <c r="B85" s="75" t="s">
        <v>197</v>
      </c>
      <c r="C85" s="43">
        <v>8025900</v>
      </c>
      <c r="D85" s="43">
        <v>10211900</v>
      </c>
      <c r="E85" s="74">
        <v>2027763</v>
      </c>
      <c r="F85" s="43">
        <v>0</v>
      </c>
      <c r="G85" s="52"/>
    </row>
    <row r="86" spans="1:7">
      <c r="A86" s="75"/>
      <c r="B86" s="71" t="s">
        <v>2</v>
      </c>
      <c r="C86" s="30">
        <f>SUM(C83:C85)</f>
        <v>9219840</v>
      </c>
      <c r="D86" s="30">
        <f>SUM(D83:D85)</f>
        <v>15639400</v>
      </c>
      <c r="E86" s="68">
        <f>SUM(E83:E85)</f>
        <v>6327763</v>
      </c>
      <c r="F86" s="30">
        <v>0</v>
      </c>
      <c r="G86" s="52"/>
    </row>
    <row r="87" spans="1:7">
      <c r="A87" s="75"/>
      <c r="B87" s="69" t="s">
        <v>338</v>
      </c>
      <c r="C87" s="30"/>
      <c r="D87" s="30"/>
      <c r="E87" s="68"/>
      <c r="F87" s="30"/>
      <c r="G87" s="52"/>
    </row>
    <row r="88" spans="1:7">
      <c r="A88" s="77">
        <v>1</v>
      </c>
      <c r="B88" s="75" t="s">
        <v>198</v>
      </c>
      <c r="C88" s="43">
        <v>0</v>
      </c>
      <c r="D88" s="43">
        <v>0</v>
      </c>
      <c r="E88" s="74">
        <v>0</v>
      </c>
      <c r="F88" s="43">
        <v>0</v>
      </c>
      <c r="G88" s="52"/>
    </row>
    <row r="89" spans="1:7">
      <c r="A89" s="75">
        <v>2</v>
      </c>
      <c r="B89" s="75" t="s">
        <v>139</v>
      </c>
      <c r="C89" s="43">
        <v>0</v>
      </c>
      <c r="D89" s="43">
        <v>1140700</v>
      </c>
      <c r="E89" s="74">
        <v>0</v>
      </c>
      <c r="F89" s="43">
        <v>0</v>
      </c>
      <c r="G89" s="52"/>
    </row>
    <row r="90" spans="1:7">
      <c r="A90" s="75">
        <v>3</v>
      </c>
      <c r="B90" s="75" t="s">
        <v>199</v>
      </c>
      <c r="C90" s="43">
        <v>0</v>
      </c>
      <c r="D90" s="43">
        <v>0</v>
      </c>
      <c r="E90" s="74">
        <v>0</v>
      </c>
      <c r="F90" s="43">
        <v>0</v>
      </c>
      <c r="G90" s="52"/>
    </row>
    <row r="91" spans="1:7">
      <c r="A91" s="75"/>
      <c r="B91" s="71" t="s">
        <v>2</v>
      </c>
      <c r="C91" s="30">
        <f>SUM(C88:C90)</f>
        <v>0</v>
      </c>
      <c r="D91" s="30">
        <f>SUM(D88:D90)</f>
        <v>1140700</v>
      </c>
      <c r="E91" s="68">
        <v>0</v>
      </c>
      <c r="F91" s="30">
        <v>0</v>
      </c>
      <c r="G91" s="52"/>
    </row>
    <row r="92" spans="1:7">
      <c r="A92" s="75"/>
      <c r="B92" s="69" t="s">
        <v>339</v>
      </c>
      <c r="C92" s="30"/>
      <c r="D92" s="30"/>
      <c r="E92" s="68">
        <v>0</v>
      </c>
      <c r="F92" s="30"/>
      <c r="G92" s="52"/>
    </row>
    <row r="93" spans="1:7">
      <c r="A93" s="77">
        <v>1</v>
      </c>
      <c r="B93" s="75" t="s">
        <v>28</v>
      </c>
      <c r="C93" s="43">
        <v>1345553</v>
      </c>
      <c r="D93" s="43">
        <v>5946200</v>
      </c>
      <c r="E93" s="74">
        <v>2700000</v>
      </c>
      <c r="F93" s="43">
        <v>0</v>
      </c>
      <c r="G93" s="52"/>
    </row>
    <row r="94" spans="1:7">
      <c r="A94" s="75">
        <v>2</v>
      </c>
      <c r="B94" s="75" t="s">
        <v>35</v>
      </c>
      <c r="C94" s="43">
        <v>8715338</v>
      </c>
      <c r="D94" s="43">
        <v>6519193</v>
      </c>
      <c r="E94" s="74">
        <v>3373000</v>
      </c>
      <c r="F94" s="43">
        <v>7830</v>
      </c>
      <c r="G94" s="52"/>
    </row>
    <row r="95" spans="1:7">
      <c r="A95" s="75">
        <v>3</v>
      </c>
      <c r="B95" s="75" t="s">
        <v>47</v>
      </c>
      <c r="C95" s="43">
        <v>4557527</v>
      </c>
      <c r="D95" s="43">
        <v>3406500</v>
      </c>
      <c r="E95" s="74">
        <v>0</v>
      </c>
      <c r="F95" s="43">
        <v>1167</v>
      </c>
      <c r="G95" s="52"/>
    </row>
    <row r="96" spans="1:7">
      <c r="A96" s="75">
        <v>4</v>
      </c>
      <c r="B96" s="75" t="s">
        <v>148</v>
      </c>
      <c r="C96" s="43">
        <v>2893500</v>
      </c>
      <c r="D96" s="43">
        <v>0</v>
      </c>
      <c r="E96" s="74">
        <v>0</v>
      </c>
      <c r="F96" s="43">
        <v>0</v>
      </c>
      <c r="G96" s="52"/>
    </row>
    <row r="97" spans="1:7">
      <c r="A97" s="75">
        <v>5</v>
      </c>
      <c r="B97" s="75" t="s">
        <v>126</v>
      </c>
      <c r="C97" s="43">
        <v>8411617</v>
      </c>
      <c r="D97" s="43">
        <v>8171000</v>
      </c>
      <c r="E97" s="74">
        <v>5706400</v>
      </c>
      <c r="F97" s="43">
        <v>0</v>
      </c>
      <c r="G97" s="52"/>
    </row>
    <row r="98" spans="1:7">
      <c r="A98" s="75">
        <v>6</v>
      </c>
      <c r="B98" s="75" t="s">
        <v>22</v>
      </c>
      <c r="C98" s="43">
        <v>2390815</v>
      </c>
      <c r="D98" s="43">
        <v>5848939</v>
      </c>
      <c r="E98" s="74">
        <v>1581500</v>
      </c>
      <c r="F98" s="43">
        <v>995</v>
      </c>
      <c r="G98" s="52"/>
    </row>
    <row r="99" spans="1:7">
      <c r="A99" s="75">
        <v>7</v>
      </c>
      <c r="B99" s="75" t="s">
        <v>150</v>
      </c>
      <c r="C99" s="43">
        <v>3967265</v>
      </c>
      <c r="D99" s="43">
        <v>4207700</v>
      </c>
      <c r="E99" s="74">
        <v>0</v>
      </c>
      <c r="F99" s="43">
        <v>0</v>
      </c>
      <c r="G99" s="52"/>
    </row>
    <row r="100" spans="1:7">
      <c r="A100" s="75">
        <v>8</v>
      </c>
      <c r="B100" s="75" t="s">
        <v>200</v>
      </c>
      <c r="C100" s="43">
        <v>0</v>
      </c>
      <c r="D100" s="43">
        <v>0</v>
      </c>
      <c r="E100" s="74">
        <v>0</v>
      </c>
      <c r="F100" s="43">
        <v>0</v>
      </c>
      <c r="G100" s="52"/>
    </row>
    <row r="101" spans="1:7">
      <c r="A101" s="75">
        <v>9</v>
      </c>
      <c r="B101" s="75" t="s">
        <v>39</v>
      </c>
      <c r="C101" s="43">
        <v>2028710</v>
      </c>
      <c r="D101" s="43">
        <v>1329100</v>
      </c>
      <c r="E101" s="74">
        <v>2233771</v>
      </c>
      <c r="F101" s="43">
        <v>1081</v>
      </c>
      <c r="G101" s="52"/>
    </row>
    <row r="102" spans="1:7">
      <c r="A102" s="75">
        <v>10</v>
      </c>
      <c r="B102" s="75" t="s">
        <v>405</v>
      </c>
      <c r="C102" s="43">
        <v>0</v>
      </c>
      <c r="D102" s="43">
        <v>0</v>
      </c>
      <c r="E102" s="74">
        <v>0</v>
      </c>
      <c r="F102" s="43">
        <v>5392</v>
      </c>
      <c r="G102" s="52"/>
    </row>
    <row r="103" spans="1:7">
      <c r="A103" s="75"/>
      <c r="B103" s="71" t="s">
        <v>2</v>
      </c>
      <c r="C103" s="30">
        <f>SUM(C93:C102)</f>
        <v>34310325</v>
      </c>
      <c r="D103" s="30">
        <f>SUM(D93:D102)</f>
        <v>35428632</v>
      </c>
      <c r="E103" s="68">
        <f>SUM(E93:E101)</f>
        <v>15594671</v>
      </c>
      <c r="F103" s="30">
        <f>SUM(F93:F102)</f>
        <v>16465</v>
      </c>
      <c r="G103" s="52"/>
    </row>
    <row r="104" spans="1:7">
      <c r="A104" s="75"/>
      <c r="B104" s="69" t="s">
        <v>340</v>
      </c>
      <c r="C104" s="30"/>
      <c r="D104" s="30"/>
      <c r="E104" s="68"/>
      <c r="F104" s="30"/>
      <c r="G104" s="52"/>
    </row>
    <row r="105" spans="1:7">
      <c r="A105" s="77">
        <v>1</v>
      </c>
      <c r="B105" s="75" t="s">
        <v>151</v>
      </c>
      <c r="C105" s="43">
        <v>7450443</v>
      </c>
      <c r="D105" s="43">
        <v>6926100</v>
      </c>
      <c r="E105" s="74">
        <v>9965600</v>
      </c>
      <c r="F105" s="43">
        <v>617</v>
      </c>
      <c r="G105" s="52"/>
    </row>
    <row r="106" spans="1:7">
      <c r="A106" s="75">
        <v>2</v>
      </c>
      <c r="B106" s="75" t="s">
        <v>58</v>
      </c>
      <c r="C106" s="43">
        <v>1466289</v>
      </c>
      <c r="D106" s="43">
        <v>6319738</v>
      </c>
      <c r="E106" s="74">
        <v>0</v>
      </c>
      <c r="F106" s="43">
        <v>700</v>
      </c>
      <c r="G106" s="52"/>
    </row>
    <row r="107" spans="1:7">
      <c r="A107" s="75">
        <v>3</v>
      </c>
      <c r="B107" s="75" t="s">
        <v>57</v>
      </c>
      <c r="C107" s="43">
        <v>7818780</v>
      </c>
      <c r="D107" s="43">
        <v>6036035</v>
      </c>
      <c r="E107" s="74">
        <v>4846020</v>
      </c>
      <c r="F107" s="43">
        <v>2532</v>
      </c>
      <c r="G107" s="52"/>
    </row>
    <row r="108" spans="1:7">
      <c r="A108" s="75">
        <v>4</v>
      </c>
      <c r="B108" s="75" t="s">
        <v>127</v>
      </c>
      <c r="C108" s="43">
        <v>1367100</v>
      </c>
      <c r="D108" s="43">
        <v>2142664</v>
      </c>
      <c r="E108" s="74">
        <v>1797200</v>
      </c>
      <c r="F108" s="43">
        <v>0</v>
      </c>
      <c r="G108" s="52"/>
    </row>
    <row r="109" spans="1:7">
      <c r="A109" s="75">
        <v>5</v>
      </c>
      <c r="B109" s="75" t="s">
        <v>201</v>
      </c>
      <c r="C109" s="43">
        <v>993647</v>
      </c>
      <c r="D109" s="43">
        <v>2766700</v>
      </c>
      <c r="E109" s="74">
        <v>3997800</v>
      </c>
      <c r="F109" s="43">
        <v>0</v>
      </c>
      <c r="G109" s="52"/>
    </row>
    <row r="110" spans="1:7">
      <c r="A110" s="75">
        <v>6</v>
      </c>
      <c r="B110" s="75" t="s">
        <v>16</v>
      </c>
      <c r="C110" s="43">
        <v>9116301</v>
      </c>
      <c r="D110" s="43">
        <v>5147300</v>
      </c>
      <c r="E110" s="74">
        <v>2498200</v>
      </c>
      <c r="F110" s="43">
        <v>3545</v>
      </c>
      <c r="G110" s="52"/>
    </row>
    <row r="111" spans="1:7">
      <c r="A111" s="75">
        <v>7</v>
      </c>
      <c r="B111" s="75" t="s">
        <v>120</v>
      </c>
      <c r="C111" s="43">
        <v>731440</v>
      </c>
      <c r="D111" s="43">
        <v>616437</v>
      </c>
      <c r="E111" s="74">
        <v>0</v>
      </c>
      <c r="F111" s="43">
        <v>0</v>
      </c>
      <c r="G111" s="52"/>
    </row>
    <row r="112" spans="1:7">
      <c r="A112" s="75">
        <v>8</v>
      </c>
      <c r="B112" s="75" t="s">
        <v>202</v>
      </c>
      <c r="C112" s="43">
        <v>0</v>
      </c>
      <c r="D112" s="43">
        <v>0</v>
      </c>
      <c r="E112" s="74">
        <v>0</v>
      </c>
      <c r="F112" s="43">
        <v>0</v>
      </c>
      <c r="G112" s="52"/>
    </row>
    <row r="113" spans="1:7">
      <c r="A113" s="75">
        <v>9</v>
      </c>
      <c r="B113" s="75" t="s">
        <v>129</v>
      </c>
      <c r="C113" s="43">
        <v>5431200</v>
      </c>
      <c r="D113" s="43">
        <v>1573500</v>
      </c>
      <c r="E113" s="74">
        <v>1416800</v>
      </c>
      <c r="F113" s="43">
        <v>996</v>
      </c>
      <c r="G113" s="52"/>
    </row>
    <row r="114" spans="1:7">
      <c r="A114" s="75">
        <v>10</v>
      </c>
      <c r="B114" s="75" t="s">
        <v>70</v>
      </c>
      <c r="C114" s="43">
        <v>8000867</v>
      </c>
      <c r="D114" s="43">
        <v>0</v>
      </c>
      <c r="E114" s="74">
        <v>6310600</v>
      </c>
      <c r="F114" s="43">
        <v>1349</v>
      </c>
      <c r="G114" s="52"/>
    </row>
    <row r="115" spans="1:7">
      <c r="A115" s="75">
        <v>11</v>
      </c>
      <c r="B115" s="75" t="s">
        <v>203</v>
      </c>
      <c r="C115" s="43">
        <v>592000</v>
      </c>
      <c r="D115" s="43">
        <v>0</v>
      </c>
      <c r="E115" s="74">
        <v>0</v>
      </c>
      <c r="F115" s="43">
        <v>0</v>
      </c>
      <c r="G115" s="52"/>
    </row>
    <row r="116" spans="1:7">
      <c r="A116" s="75">
        <v>12</v>
      </c>
      <c r="B116" s="75" t="s">
        <v>73</v>
      </c>
      <c r="C116" s="43">
        <v>1215808</v>
      </c>
      <c r="D116" s="43">
        <v>3352300</v>
      </c>
      <c r="E116" s="74">
        <v>2806568</v>
      </c>
      <c r="F116" s="43">
        <v>1165</v>
      </c>
      <c r="G116" s="52"/>
    </row>
    <row r="117" spans="1:7">
      <c r="A117" s="75">
        <v>13</v>
      </c>
      <c r="B117" s="75" t="s">
        <v>138</v>
      </c>
      <c r="C117" s="43">
        <v>834457</v>
      </c>
      <c r="D117" s="43">
        <v>0</v>
      </c>
      <c r="E117" s="74">
        <v>3200100</v>
      </c>
      <c r="F117" s="43">
        <v>0</v>
      </c>
      <c r="G117" s="52"/>
    </row>
    <row r="118" spans="1:7">
      <c r="A118" s="75">
        <v>14</v>
      </c>
      <c r="B118" s="75" t="s">
        <v>119</v>
      </c>
      <c r="C118" s="43">
        <v>347775</v>
      </c>
      <c r="D118" s="43">
        <v>0</v>
      </c>
      <c r="E118" s="74">
        <v>2845763</v>
      </c>
      <c r="F118" s="43">
        <v>130</v>
      </c>
      <c r="G118" s="52"/>
    </row>
    <row r="119" spans="1:7">
      <c r="A119" s="75">
        <v>15</v>
      </c>
      <c r="B119" s="75" t="s">
        <v>204</v>
      </c>
      <c r="C119" s="43">
        <v>673432</v>
      </c>
      <c r="D119" s="43">
        <v>378300</v>
      </c>
      <c r="E119" s="74">
        <v>0</v>
      </c>
      <c r="F119" s="43">
        <v>0</v>
      </c>
      <c r="G119" s="52"/>
    </row>
    <row r="120" spans="1:7">
      <c r="A120" s="75">
        <v>16</v>
      </c>
      <c r="B120" s="75" t="s">
        <v>20</v>
      </c>
      <c r="C120" s="43">
        <v>7613931</v>
      </c>
      <c r="D120" s="43">
        <v>5234958</v>
      </c>
      <c r="E120" s="74">
        <v>5018400</v>
      </c>
      <c r="F120" s="43">
        <v>6680</v>
      </c>
      <c r="G120" s="52"/>
    </row>
    <row r="121" spans="1:7">
      <c r="A121" s="75">
        <v>17</v>
      </c>
      <c r="B121" s="75" t="s">
        <v>128</v>
      </c>
      <c r="C121" s="43">
        <v>0</v>
      </c>
      <c r="D121" s="43">
        <v>0</v>
      </c>
      <c r="E121" s="74">
        <v>0</v>
      </c>
      <c r="F121" s="43">
        <v>0</v>
      </c>
      <c r="G121" s="52"/>
    </row>
    <row r="122" spans="1:7">
      <c r="A122" s="75"/>
      <c r="B122" s="71" t="s">
        <v>2</v>
      </c>
      <c r="C122" s="30">
        <f>SUM(C105:C121)</f>
        <v>53653470</v>
      </c>
      <c r="D122" s="30">
        <f>SUM(D105:D121)</f>
        <v>40494032</v>
      </c>
      <c r="E122" s="68">
        <f>SUM(E105:E121)</f>
        <v>44703051</v>
      </c>
      <c r="F122" s="30">
        <f>SUM(F105:F121)</f>
        <v>17714</v>
      </c>
      <c r="G122" s="52"/>
    </row>
    <row r="123" spans="1:7">
      <c r="A123" s="75"/>
      <c r="B123" s="69" t="s">
        <v>341</v>
      </c>
      <c r="C123" s="30"/>
      <c r="D123" s="30"/>
      <c r="E123" s="68"/>
      <c r="F123" s="30"/>
      <c r="G123" s="52"/>
    </row>
    <row r="124" spans="1:7">
      <c r="A124" s="77">
        <v>1</v>
      </c>
      <c r="B124" s="75" t="s">
        <v>149</v>
      </c>
      <c r="C124" s="43">
        <v>12457266</v>
      </c>
      <c r="D124" s="43">
        <v>9642351</v>
      </c>
      <c r="E124" s="74">
        <v>8191867</v>
      </c>
      <c r="F124" s="43">
        <v>0</v>
      </c>
      <c r="G124" s="52"/>
    </row>
    <row r="125" spans="1:7">
      <c r="A125" s="75">
        <v>2</v>
      </c>
      <c r="B125" s="75" t="s">
        <v>123</v>
      </c>
      <c r="C125" s="43">
        <v>0</v>
      </c>
      <c r="D125" s="43">
        <v>0</v>
      </c>
      <c r="E125" s="74">
        <v>0</v>
      </c>
      <c r="F125" s="43">
        <v>0</v>
      </c>
      <c r="G125" s="52"/>
    </row>
    <row r="126" spans="1:7">
      <c r="A126" s="75">
        <v>3</v>
      </c>
      <c r="B126" s="75" t="s">
        <v>158</v>
      </c>
      <c r="C126" s="43">
        <v>10038685</v>
      </c>
      <c r="D126" s="43">
        <v>2807500</v>
      </c>
      <c r="E126" s="74">
        <v>0</v>
      </c>
      <c r="F126" s="43">
        <v>0</v>
      </c>
      <c r="G126" s="52"/>
    </row>
    <row r="127" spans="1:7">
      <c r="A127" s="75">
        <v>4</v>
      </c>
      <c r="B127" s="75" t="s">
        <v>160</v>
      </c>
      <c r="C127" s="43">
        <v>0</v>
      </c>
      <c r="D127" s="43">
        <v>0</v>
      </c>
      <c r="E127" s="74">
        <v>0</v>
      </c>
      <c r="F127" s="43">
        <v>0</v>
      </c>
      <c r="G127" s="52"/>
    </row>
    <row r="128" spans="1:7">
      <c r="A128" s="75">
        <v>5</v>
      </c>
      <c r="B128" s="75" t="s">
        <v>316</v>
      </c>
      <c r="C128" s="43">
        <v>6898620</v>
      </c>
      <c r="D128" s="43">
        <v>8170950</v>
      </c>
      <c r="E128" s="74">
        <v>8195723</v>
      </c>
      <c r="F128" s="43">
        <v>23</v>
      </c>
      <c r="G128" s="52"/>
    </row>
    <row r="129" spans="1:7">
      <c r="A129" s="75">
        <v>6</v>
      </c>
      <c r="B129" s="75" t="s">
        <v>122</v>
      </c>
      <c r="C129" s="43">
        <v>0</v>
      </c>
      <c r="D129" s="43">
        <v>0</v>
      </c>
      <c r="E129" s="74">
        <v>0</v>
      </c>
      <c r="F129" s="43">
        <v>0</v>
      </c>
      <c r="G129" s="52"/>
    </row>
    <row r="130" spans="1:7">
      <c r="A130" s="75">
        <v>7</v>
      </c>
      <c r="B130" s="75" t="s">
        <v>30</v>
      </c>
      <c r="C130" s="43">
        <v>8950222</v>
      </c>
      <c r="D130" s="43">
        <v>9081595</v>
      </c>
      <c r="E130" s="74">
        <v>7363167</v>
      </c>
      <c r="F130" s="43">
        <v>2204</v>
      </c>
      <c r="G130" s="52"/>
    </row>
    <row r="131" spans="1:7">
      <c r="A131" s="75">
        <v>8</v>
      </c>
      <c r="B131" s="75" t="s">
        <v>136</v>
      </c>
      <c r="C131" s="43">
        <v>8304972</v>
      </c>
      <c r="D131" s="43">
        <v>5185300</v>
      </c>
      <c r="E131" s="74">
        <v>3308361</v>
      </c>
      <c r="F131" s="43">
        <v>0</v>
      </c>
      <c r="G131" s="52"/>
    </row>
    <row r="132" spans="1:7">
      <c r="A132" s="75">
        <v>9</v>
      </c>
      <c r="B132" s="75" t="s">
        <v>312</v>
      </c>
      <c r="C132" s="43">
        <v>3726011</v>
      </c>
      <c r="D132" s="43">
        <v>5090713</v>
      </c>
      <c r="E132" s="74">
        <v>2791650</v>
      </c>
      <c r="F132" s="43">
        <v>865</v>
      </c>
      <c r="G132" s="52"/>
    </row>
    <row r="133" spans="1:7">
      <c r="A133" s="75">
        <v>10</v>
      </c>
      <c r="B133" s="75" t="s">
        <v>206</v>
      </c>
      <c r="C133" s="43">
        <v>4027518</v>
      </c>
      <c r="D133" s="43">
        <v>4230453</v>
      </c>
      <c r="E133" s="74">
        <v>2881165</v>
      </c>
      <c r="F133" s="43">
        <v>0</v>
      </c>
      <c r="G133" s="52"/>
    </row>
    <row r="134" spans="1:7">
      <c r="A134" s="75">
        <v>11</v>
      </c>
      <c r="B134" s="75" t="s">
        <v>373</v>
      </c>
      <c r="C134" s="43">
        <v>2451867</v>
      </c>
      <c r="D134" s="43">
        <v>3606195</v>
      </c>
      <c r="E134" s="74">
        <v>3537631</v>
      </c>
      <c r="F134" s="43">
        <v>950</v>
      </c>
      <c r="G134" s="52"/>
    </row>
    <row r="135" spans="1:7">
      <c r="A135" s="75">
        <v>12</v>
      </c>
      <c r="B135" s="75" t="s">
        <v>124</v>
      </c>
      <c r="C135" s="43">
        <v>6590107</v>
      </c>
      <c r="D135" s="43">
        <v>7846554</v>
      </c>
      <c r="E135" s="74">
        <v>4364207</v>
      </c>
      <c r="F135" s="43">
        <v>402</v>
      </c>
      <c r="G135" s="52"/>
    </row>
    <row r="136" spans="1:7">
      <c r="A136" s="75">
        <v>13</v>
      </c>
      <c r="B136" s="75" t="s">
        <v>159</v>
      </c>
      <c r="C136" s="43">
        <v>2164350</v>
      </c>
      <c r="D136" s="43">
        <v>1533500</v>
      </c>
      <c r="E136" s="74">
        <v>1215000</v>
      </c>
      <c r="F136" s="43">
        <v>29</v>
      </c>
      <c r="G136" s="52"/>
    </row>
    <row r="137" spans="1:7">
      <c r="A137" s="75">
        <v>14</v>
      </c>
      <c r="B137" s="75" t="s">
        <v>323</v>
      </c>
      <c r="C137" s="43">
        <v>3066777</v>
      </c>
      <c r="D137" s="43">
        <v>6111344</v>
      </c>
      <c r="E137" s="74">
        <v>4913385</v>
      </c>
      <c r="F137" s="43">
        <v>0</v>
      </c>
      <c r="G137" s="52"/>
    </row>
    <row r="138" spans="1:7">
      <c r="A138" s="75">
        <v>15</v>
      </c>
      <c r="B138" s="75" t="s">
        <v>157</v>
      </c>
      <c r="C138" s="43">
        <v>10663869</v>
      </c>
      <c r="D138" s="43">
        <v>10543869</v>
      </c>
      <c r="E138" s="74">
        <v>0</v>
      </c>
      <c r="F138" s="43">
        <v>527</v>
      </c>
      <c r="G138" s="52"/>
    </row>
    <row r="139" spans="1:7">
      <c r="A139" s="75">
        <v>16</v>
      </c>
      <c r="B139" s="75" t="s">
        <v>46</v>
      </c>
      <c r="C139" s="43">
        <v>9998278</v>
      </c>
      <c r="D139" s="43">
        <v>10017575</v>
      </c>
      <c r="E139" s="74">
        <v>0</v>
      </c>
      <c r="F139" s="43">
        <v>2751</v>
      </c>
      <c r="G139" s="52"/>
    </row>
    <row r="140" spans="1:7">
      <c r="A140" s="75">
        <v>17</v>
      </c>
      <c r="B140" s="75" t="s">
        <v>317</v>
      </c>
      <c r="C140" s="43">
        <v>0</v>
      </c>
      <c r="D140" s="43">
        <v>0</v>
      </c>
      <c r="E140" s="74">
        <v>0</v>
      </c>
      <c r="F140" s="43">
        <v>0</v>
      </c>
      <c r="G140" s="52"/>
    </row>
    <row r="141" spans="1:7">
      <c r="A141" s="75">
        <v>18</v>
      </c>
      <c r="B141" s="75" t="s">
        <v>374</v>
      </c>
      <c r="C141" s="43">
        <v>7195623</v>
      </c>
      <c r="D141" s="43">
        <v>288484</v>
      </c>
      <c r="E141" s="74">
        <v>2300000</v>
      </c>
      <c r="F141" s="43"/>
      <c r="G141" s="52"/>
    </row>
    <row r="142" spans="1:7">
      <c r="A142" s="75">
        <v>19</v>
      </c>
      <c r="B142" s="75" t="s">
        <v>375</v>
      </c>
      <c r="C142" s="43">
        <v>7105406</v>
      </c>
      <c r="D142" s="43">
        <v>2810375</v>
      </c>
      <c r="E142" s="74">
        <v>7030000</v>
      </c>
      <c r="F142" s="43"/>
      <c r="G142" s="52"/>
    </row>
    <row r="143" spans="1:7">
      <c r="A143" s="75">
        <v>20</v>
      </c>
      <c r="B143" s="75" t="s">
        <v>412</v>
      </c>
      <c r="C143" s="43">
        <v>0</v>
      </c>
      <c r="D143" s="43">
        <v>858306</v>
      </c>
      <c r="E143" s="74">
        <v>0</v>
      </c>
      <c r="F143" s="43"/>
      <c r="G143" s="52"/>
    </row>
    <row r="144" spans="1:7">
      <c r="A144" s="75">
        <v>21</v>
      </c>
      <c r="B144" s="75" t="s">
        <v>413</v>
      </c>
      <c r="C144" s="43">
        <v>6257759</v>
      </c>
      <c r="D144" s="43">
        <v>0</v>
      </c>
      <c r="E144" s="74">
        <v>0</v>
      </c>
      <c r="F144" s="43"/>
      <c r="G144" s="52"/>
    </row>
    <row r="145" spans="1:7">
      <c r="A145" s="75">
        <v>22</v>
      </c>
      <c r="B145" s="75" t="s">
        <v>414</v>
      </c>
      <c r="C145" s="43">
        <v>5177834</v>
      </c>
      <c r="D145" s="43">
        <v>288484</v>
      </c>
      <c r="E145" s="74">
        <v>0</v>
      </c>
      <c r="F145" s="43"/>
      <c r="G145" s="52"/>
    </row>
    <row r="146" spans="1:7">
      <c r="A146" s="75"/>
      <c r="B146" s="71" t="s">
        <v>2</v>
      </c>
      <c r="C146" s="30">
        <f>SUM(C124:C145)</f>
        <v>115075164</v>
      </c>
      <c r="D146" s="30">
        <f>SUM(D124:D145)</f>
        <v>88113548</v>
      </c>
      <c r="E146" s="68">
        <f>SUM(E124:E142)</f>
        <v>56092156</v>
      </c>
      <c r="F146" s="30">
        <f>SUM(F124:F142)</f>
        <v>7751</v>
      </c>
      <c r="G146" s="52"/>
    </row>
    <row r="147" spans="1:7">
      <c r="A147" s="75"/>
      <c r="B147" s="69" t="s">
        <v>342</v>
      </c>
      <c r="C147" s="30"/>
      <c r="D147" s="30"/>
      <c r="E147" s="68"/>
      <c r="F147" s="30"/>
      <c r="G147" s="52"/>
    </row>
    <row r="148" spans="1:7">
      <c r="A148" s="77">
        <v>1</v>
      </c>
      <c r="B148" s="75" t="s">
        <v>314</v>
      </c>
      <c r="C148" s="43">
        <v>592000</v>
      </c>
      <c r="D148" s="43">
        <v>0</v>
      </c>
      <c r="E148" s="74">
        <v>0</v>
      </c>
      <c r="F148" s="43">
        <v>0</v>
      </c>
      <c r="G148" s="52"/>
    </row>
    <row r="149" spans="1:7">
      <c r="A149" s="75">
        <v>2</v>
      </c>
      <c r="B149" s="75" t="s">
        <v>71</v>
      </c>
      <c r="C149" s="43">
        <v>5968148</v>
      </c>
      <c r="D149" s="43">
        <v>5990439</v>
      </c>
      <c r="E149" s="74">
        <v>4078200</v>
      </c>
      <c r="F149" s="43">
        <v>576</v>
      </c>
      <c r="G149" s="52"/>
    </row>
    <row r="150" spans="1:7">
      <c r="A150" s="77">
        <v>3</v>
      </c>
      <c r="B150" s="75" t="s">
        <v>74</v>
      </c>
      <c r="C150" s="43">
        <v>9066740</v>
      </c>
      <c r="D150" s="43">
        <v>5307500</v>
      </c>
      <c r="E150" s="74">
        <v>6975571</v>
      </c>
      <c r="F150" s="43">
        <v>0</v>
      </c>
      <c r="G150" s="52"/>
    </row>
    <row r="151" spans="1:7">
      <c r="A151" s="75">
        <v>4</v>
      </c>
      <c r="B151" s="75" t="s">
        <v>208</v>
      </c>
      <c r="C151" s="43">
        <v>0</v>
      </c>
      <c r="D151" s="43">
        <v>5535980</v>
      </c>
      <c r="E151" s="74">
        <v>2111300</v>
      </c>
      <c r="F151" s="43">
        <v>122</v>
      </c>
      <c r="G151" s="52"/>
    </row>
    <row r="152" spans="1:7">
      <c r="A152" s="77">
        <v>5</v>
      </c>
      <c r="B152" s="75" t="s">
        <v>315</v>
      </c>
      <c r="C152" s="43">
        <v>592000</v>
      </c>
      <c r="D152" s="43">
        <v>0</v>
      </c>
      <c r="E152" s="74">
        <v>0</v>
      </c>
      <c r="F152" s="43">
        <v>0</v>
      </c>
      <c r="G152" s="52"/>
    </row>
    <row r="153" spans="1:7">
      <c r="A153" s="75">
        <v>6</v>
      </c>
      <c r="B153" s="75" t="s">
        <v>59</v>
      </c>
      <c r="C153" s="43">
        <v>6504875</v>
      </c>
      <c r="D153" s="43">
        <v>5324229</v>
      </c>
      <c r="E153" s="74">
        <v>4533687</v>
      </c>
      <c r="F153" s="43">
        <v>0</v>
      </c>
      <c r="G153" s="52"/>
    </row>
    <row r="154" spans="1:7">
      <c r="A154" s="77">
        <v>7</v>
      </c>
      <c r="B154" s="75" t="s">
        <v>209</v>
      </c>
      <c r="C154" s="43">
        <v>0</v>
      </c>
      <c r="D154" s="43">
        <v>3444500</v>
      </c>
      <c r="E154" s="74">
        <v>0</v>
      </c>
      <c r="F154" s="43">
        <v>0</v>
      </c>
      <c r="G154" s="52"/>
    </row>
    <row r="155" spans="1:7">
      <c r="A155" s="75">
        <v>8</v>
      </c>
      <c r="B155" s="75" t="s">
        <v>268</v>
      </c>
      <c r="C155" s="43">
        <v>0</v>
      </c>
      <c r="D155" s="43">
        <v>4047837</v>
      </c>
      <c r="E155" s="74">
        <v>0</v>
      </c>
      <c r="F155" s="43">
        <v>0</v>
      </c>
      <c r="G155" s="52"/>
    </row>
    <row r="156" spans="1:7">
      <c r="A156" s="77">
        <v>9</v>
      </c>
      <c r="B156" s="75" t="s">
        <v>210</v>
      </c>
      <c r="C156" s="43">
        <v>0</v>
      </c>
      <c r="D156" s="43">
        <v>0</v>
      </c>
      <c r="E156" s="74">
        <v>0</v>
      </c>
      <c r="F156" s="43">
        <v>0</v>
      </c>
      <c r="G156" s="52"/>
    </row>
    <row r="157" spans="1:7">
      <c r="A157" s="75">
        <v>10</v>
      </c>
      <c r="B157" s="75" t="s">
        <v>211</v>
      </c>
      <c r="C157" s="43">
        <v>4351057</v>
      </c>
      <c r="D157" s="43">
        <v>12437486</v>
      </c>
      <c r="E157" s="74">
        <v>685000</v>
      </c>
      <c r="F157" s="43">
        <v>4301</v>
      </c>
      <c r="G157" s="52"/>
    </row>
    <row r="158" spans="1:7">
      <c r="A158" s="77">
        <v>11</v>
      </c>
      <c r="B158" s="75" t="s">
        <v>212</v>
      </c>
      <c r="C158" s="43">
        <v>1489300</v>
      </c>
      <c r="D158" s="43">
        <v>0</v>
      </c>
      <c r="E158" s="74">
        <v>1744757</v>
      </c>
      <c r="F158" s="43">
        <v>0</v>
      </c>
      <c r="G158" s="52"/>
    </row>
    <row r="159" spans="1:7">
      <c r="A159" s="75">
        <v>12</v>
      </c>
      <c r="B159" s="75" t="s">
        <v>24</v>
      </c>
      <c r="C159" s="43">
        <v>8740289</v>
      </c>
      <c r="D159" s="43">
        <v>8789745</v>
      </c>
      <c r="E159" s="74">
        <v>7437533</v>
      </c>
      <c r="F159" s="43">
        <v>2913</v>
      </c>
      <c r="G159" s="52"/>
    </row>
    <row r="160" spans="1:7">
      <c r="A160" s="77">
        <v>13</v>
      </c>
      <c r="B160" s="75" t="s">
        <v>72</v>
      </c>
      <c r="C160" s="43">
        <v>1267800</v>
      </c>
      <c r="D160" s="43">
        <v>533900</v>
      </c>
      <c r="E160" s="74">
        <v>0</v>
      </c>
      <c r="F160" s="43">
        <v>33</v>
      </c>
      <c r="G160" s="52"/>
    </row>
    <row r="161" spans="1:7">
      <c r="A161" s="77">
        <v>14</v>
      </c>
      <c r="B161" s="75" t="s">
        <v>376</v>
      </c>
      <c r="C161" s="43">
        <v>5634368</v>
      </c>
      <c r="D161" s="43">
        <v>0</v>
      </c>
      <c r="E161" s="74">
        <v>6413410</v>
      </c>
      <c r="F161" s="43">
        <v>0</v>
      </c>
      <c r="G161" s="52"/>
    </row>
    <row r="162" spans="1:7">
      <c r="A162" s="77">
        <v>15</v>
      </c>
      <c r="B162" s="75" t="s">
        <v>377</v>
      </c>
      <c r="C162" s="43">
        <v>3527941</v>
      </c>
      <c r="D162" s="43">
        <v>9358187</v>
      </c>
      <c r="E162" s="74">
        <v>7959049</v>
      </c>
      <c r="F162" s="43">
        <v>0</v>
      </c>
      <c r="G162" s="52"/>
    </row>
    <row r="163" spans="1:7">
      <c r="A163" s="77">
        <v>16</v>
      </c>
      <c r="B163" s="75" t="s">
        <v>409</v>
      </c>
      <c r="C163" s="43">
        <v>4239448</v>
      </c>
      <c r="D163" s="43">
        <v>3402170</v>
      </c>
      <c r="E163" s="74">
        <v>0</v>
      </c>
      <c r="F163" s="43">
        <v>0</v>
      </c>
      <c r="G163" s="52"/>
    </row>
    <row r="164" spans="1:7">
      <c r="A164" s="77">
        <v>17</v>
      </c>
      <c r="B164" s="75" t="s">
        <v>411</v>
      </c>
      <c r="C164" s="43">
        <v>0</v>
      </c>
      <c r="D164" s="43">
        <v>7440806</v>
      </c>
      <c r="E164" s="74">
        <v>0</v>
      </c>
      <c r="F164" s="43">
        <v>0</v>
      </c>
      <c r="G164" s="52"/>
    </row>
    <row r="165" spans="1:7">
      <c r="A165" s="77">
        <v>18</v>
      </c>
      <c r="B165" s="75" t="s">
        <v>410</v>
      </c>
      <c r="C165" s="43">
        <v>0</v>
      </c>
      <c r="D165" s="43">
        <v>7822353</v>
      </c>
      <c r="E165" s="74">
        <v>0</v>
      </c>
      <c r="F165" s="43">
        <v>0</v>
      </c>
      <c r="G165" s="52"/>
    </row>
    <row r="166" spans="1:7">
      <c r="A166" s="75"/>
      <c r="B166" s="71" t="s">
        <v>2</v>
      </c>
      <c r="C166" s="30">
        <f>SUM(C148:C165)</f>
        <v>51973966</v>
      </c>
      <c r="D166" s="30">
        <f>SUM(D148:D165)</f>
        <v>79435132</v>
      </c>
      <c r="E166" s="68">
        <f>SUM(E148:E165)</f>
        <v>41938507</v>
      </c>
      <c r="F166" s="30">
        <f>SUM(F148:F165)</f>
        <v>7945</v>
      </c>
      <c r="G166" s="52"/>
    </row>
    <row r="167" spans="1:7">
      <c r="A167" s="75"/>
      <c r="B167" s="71" t="s">
        <v>253</v>
      </c>
      <c r="C167" s="30"/>
      <c r="D167" s="30"/>
      <c r="E167" s="68"/>
      <c r="F167" s="30"/>
      <c r="G167" s="52"/>
    </row>
    <row r="168" spans="1:7">
      <c r="A168" s="75">
        <v>1</v>
      </c>
      <c r="B168" s="76" t="s">
        <v>406</v>
      </c>
      <c r="C168" s="43">
        <v>0</v>
      </c>
      <c r="D168" s="43">
        <v>0</v>
      </c>
      <c r="E168" s="74">
        <v>0</v>
      </c>
      <c r="F168" s="43">
        <v>0</v>
      </c>
      <c r="G168" s="52"/>
    </row>
    <row r="169" spans="1:7">
      <c r="A169" s="75"/>
      <c r="B169" s="76"/>
      <c r="C169" s="43"/>
      <c r="D169" s="43"/>
      <c r="E169" s="74"/>
      <c r="F169" s="43"/>
      <c r="G169" s="52"/>
    </row>
    <row r="170" spans="1:7">
      <c r="A170" s="75"/>
      <c r="B170" s="71" t="s">
        <v>2</v>
      </c>
      <c r="C170" s="30">
        <v>0</v>
      </c>
      <c r="D170" s="30">
        <v>0</v>
      </c>
      <c r="E170" s="68">
        <v>0</v>
      </c>
      <c r="F170" s="30">
        <v>0</v>
      </c>
      <c r="G170" s="52"/>
    </row>
    <row r="171" spans="1:7">
      <c r="A171" s="75"/>
      <c r="B171" s="69" t="s">
        <v>345</v>
      </c>
      <c r="C171" s="30"/>
      <c r="D171" s="30"/>
      <c r="E171" s="68"/>
      <c r="F171" s="30"/>
      <c r="G171" s="52"/>
    </row>
    <row r="172" spans="1:7">
      <c r="A172" s="79">
        <v>1</v>
      </c>
      <c r="B172" s="80" t="s">
        <v>257</v>
      </c>
      <c r="C172" s="43">
        <v>0</v>
      </c>
      <c r="D172" s="43">
        <v>2833500</v>
      </c>
      <c r="E172" s="74">
        <v>2143000</v>
      </c>
      <c r="F172" s="43">
        <v>0</v>
      </c>
      <c r="G172" s="52"/>
    </row>
    <row r="173" spans="1:7">
      <c r="A173" s="75"/>
      <c r="B173" s="71" t="s">
        <v>2</v>
      </c>
      <c r="C173" s="30">
        <v>0</v>
      </c>
      <c r="D173" s="30">
        <v>2833500</v>
      </c>
      <c r="E173" s="68">
        <f>SUM(E172)</f>
        <v>2143000</v>
      </c>
      <c r="F173" s="30">
        <v>0</v>
      </c>
      <c r="G173" s="52"/>
    </row>
    <row r="174" spans="1:7">
      <c r="A174" s="75"/>
      <c r="B174" s="69" t="s">
        <v>346</v>
      </c>
      <c r="C174" s="43"/>
      <c r="D174" s="43"/>
      <c r="E174" s="74"/>
      <c r="F174" s="43"/>
      <c r="G174" s="52"/>
    </row>
    <row r="175" spans="1:7">
      <c r="A175" s="79">
        <v>1</v>
      </c>
      <c r="B175" s="75" t="s">
        <v>36</v>
      </c>
      <c r="C175" s="43">
        <v>4894765</v>
      </c>
      <c r="D175" s="43">
        <v>3069500</v>
      </c>
      <c r="E175" s="74">
        <v>5179000</v>
      </c>
      <c r="F175" s="43">
        <v>4851</v>
      </c>
      <c r="G175" s="52"/>
    </row>
    <row r="176" spans="1:7">
      <c r="A176" s="75">
        <v>2</v>
      </c>
      <c r="B176" s="75" t="s">
        <v>130</v>
      </c>
      <c r="C176" s="43">
        <v>0</v>
      </c>
      <c r="D176" s="43">
        <v>0</v>
      </c>
      <c r="E176" s="74">
        <v>0</v>
      </c>
      <c r="F176" s="43">
        <v>2324</v>
      </c>
      <c r="G176" s="52"/>
    </row>
    <row r="177" spans="1:7">
      <c r="A177" s="75">
        <v>3</v>
      </c>
      <c r="B177" s="75" t="s">
        <v>26</v>
      </c>
      <c r="C177" s="43">
        <v>1330936</v>
      </c>
      <c r="D177" s="43">
        <v>12216129</v>
      </c>
      <c r="E177" s="74">
        <v>0</v>
      </c>
      <c r="F177" s="43">
        <v>4127</v>
      </c>
      <c r="G177" s="52"/>
    </row>
    <row r="178" spans="1:7">
      <c r="A178" s="75">
        <v>4</v>
      </c>
      <c r="B178" s="75" t="s">
        <v>37</v>
      </c>
      <c r="C178" s="43">
        <v>5740515</v>
      </c>
      <c r="D178" s="43">
        <v>0</v>
      </c>
      <c r="E178" s="74">
        <v>2005000</v>
      </c>
      <c r="F178" s="43">
        <v>4711</v>
      </c>
      <c r="G178" s="52"/>
    </row>
    <row r="179" spans="1:7">
      <c r="A179" s="75">
        <v>5</v>
      </c>
      <c r="B179" s="75" t="s">
        <v>45</v>
      </c>
      <c r="C179" s="43">
        <v>10924533</v>
      </c>
      <c r="D179" s="43">
        <v>1114100</v>
      </c>
      <c r="E179" s="74">
        <v>4414100</v>
      </c>
      <c r="F179" s="43">
        <v>2538</v>
      </c>
      <c r="G179" s="52"/>
    </row>
    <row r="180" spans="1:7">
      <c r="A180" s="75">
        <v>6</v>
      </c>
      <c r="B180" s="75" t="s">
        <v>27</v>
      </c>
      <c r="C180" s="43">
        <v>9253598</v>
      </c>
      <c r="D180" s="43">
        <v>6492836</v>
      </c>
      <c r="E180" s="74">
        <v>4207828</v>
      </c>
      <c r="F180" s="43">
        <v>4975</v>
      </c>
      <c r="G180" s="52"/>
    </row>
    <row r="181" spans="1:7">
      <c r="A181" s="75">
        <v>7</v>
      </c>
      <c r="B181" s="75" t="s">
        <v>275</v>
      </c>
      <c r="C181" s="43">
        <v>5427500</v>
      </c>
      <c r="D181" s="43">
        <v>3685300</v>
      </c>
      <c r="E181" s="74">
        <v>0</v>
      </c>
      <c r="F181" s="43">
        <v>0</v>
      </c>
      <c r="G181" s="52"/>
    </row>
    <row r="182" spans="1:7">
      <c r="A182" s="75">
        <v>8</v>
      </c>
      <c r="B182" s="75" t="s">
        <v>25</v>
      </c>
      <c r="C182" s="43">
        <v>7743500</v>
      </c>
      <c r="D182" s="43">
        <v>9315940</v>
      </c>
      <c r="E182" s="74">
        <v>0</v>
      </c>
      <c r="F182" s="43">
        <v>8341</v>
      </c>
      <c r="G182" s="52"/>
    </row>
    <row r="183" spans="1:7">
      <c r="A183" s="75">
        <v>9</v>
      </c>
      <c r="B183" s="75" t="s">
        <v>53</v>
      </c>
      <c r="C183" s="43">
        <v>3663891</v>
      </c>
      <c r="D183" s="43">
        <v>1582600</v>
      </c>
      <c r="E183" s="74">
        <v>6720450</v>
      </c>
      <c r="F183" s="43">
        <v>5529</v>
      </c>
      <c r="G183" s="52"/>
    </row>
    <row r="184" spans="1:7">
      <c r="A184" s="75">
        <v>10</v>
      </c>
      <c r="B184" s="75" t="s">
        <v>272</v>
      </c>
      <c r="C184" s="43">
        <v>5427500</v>
      </c>
      <c r="D184" s="43">
        <v>0</v>
      </c>
      <c r="E184" s="74">
        <v>0</v>
      </c>
      <c r="F184" s="43">
        <v>0</v>
      </c>
      <c r="G184" s="52"/>
    </row>
    <row r="185" spans="1:7">
      <c r="A185" s="75">
        <v>11</v>
      </c>
      <c r="B185" s="75" t="s">
        <v>40</v>
      </c>
      <c r="C185" s="43">
        <v>3556632</v>
      </c>
      <c r="D185" s="43">
        <v>0</v>
      </c>
      <c r="E185" s="74">
        <v>6419447</v>
      </c>
      <c r="F185" s="43">
        <v>3368</v>
      </c>
      <c r="G185" s="52"/>
    </row>
    <row r="186" spans="1:7">
      <c r="A186" s="75">
        <v>12</v>
      </c>
      <c r="B186" s="75" t="s">
        <v>31</v>
      </c>
      <c r="C186" s="43">
        <v>11283603</v>
      </c>
      <c r="D186" s="43">
        <v>11852912</v>
      </c>
      <c r="E186" s="74">
        <v>9112334</v>
      </c>
      <c r="F186" s="43">
        <v>18118</v>
      </c>
      <c r="G186" s="52"/>
    </row>
    <row r="187" spans="1:7">
      <c r="A187" s="75">
        <v>13</v>
      </c>
      <c r="B187" s="75" t="s">
        <v>273</v>
      </c>
      <c r="C187" s="43">
        <v>5427500</v>
      </c>
      <c r="D187" s="43">
        <v>5307500</v>
      </c>
      <c r="E187" s="74">
        <v>5307500</v>
      </c>
      <c r="F187" s="43">
        <v>0</v>
      </c>
      <c r="G187" s="52"/>
    </row>
    <row r="188" spans="1:7">
      <c r="A188" s="75">
        <v>14</v>
      </c>
      <c r="B188" s="75" t="s">
        <v>358</v>
      </c>
      <c r="C188" s="43">
        <v>5427500</v>
      </c>
      <c r="D188" s="43">
        <v>0</v>
      </c>
      <c r="E188" s="74">
        <v>3000000</v>
      </c>
      <c r="F188" s="43">
        <v>0</v>
      </c>
      <c r="G188" s="52"/>
    </row>
    <row r="189" spans="1:7">
      <c r="A189" s="75">
        <v>15</v>
      </c>
      <c r="B189" s="75" t="s">
        <v>274</v>
      </c>
      <c r="C189" s="43">
        <v>5427500</v>
      </c>
      <c r="D189" s="43">
        <v>9219258</v>
      </c>
      <c r="E189" s="74">
        <v>0</v>
      </c>
      <c r="F189" s="43">
        <v>0</v>
      </c>
      <c r="G189" s="52"/>
    </row>
    <row r="190" spans="1:7">
      <c r="A190" s="75">
        <v>16</v>
      </c>
      <c r="B190" s="75" t="s">
        <v>32</v>
      </c>
      <c r="C190" s="43">
        <v>5224099</v>
      </c>
      <c r="D190" s="43">
        <v>2795500</v>
      </c>
      <c r="E190" s="74">
        <v>2795500</v>
      </c>
      <c r="F190" s="43">
        <v>3885</v>
      </c>
      <c r="G190" s="52"/>
    </row>
    <row r="191" spans="1:7">
      <c r="A191" s="75">
        <v>17</v>
      </c>
      <c r="B191" s="75" t="s">
        <v>93</v>
      </c>
      <c r="C191" s="43">
        <v>0</v>
      </c>
      <c r="D191" s="43">
        <v>10615000</v>
      </c>
      <c r="E191" s="74">
        <v>0</v>
      </c>
      <c r="F191" s="43">
        <v>1921</v>
      </c>
      <c r="G191" s="52"/>
    </row>
    <row r="192" spans="1:7">
      <c r="A192" s="75">
        <v>18</v>
      </c>
      <c r="B192" s="75" t="s">
        <v>21</v>
      </c>
      <c r="C192" s="43">
        <v>5269500</v>
      </c>
      <c r="D192" s="43">
        <v>5269500</v>
      </c>
      <c r="E192" s="74">
        <v>7303024</v>
      </c>
      <c r="F192" s="43">
        <v>5758</v>
      </c>
      <c r="G192" s="52"/>
    </row>
    <row r="193" spans="1:7">
      <c r="A193" s="75">
        <v>19</v>
      </c>
      <c r="B193" s="75" t="s">
        <v>23</v>
      </c>
      <c r="C193" s="43">
        <v>9768481</v>
      </c>
      <c r="D193" s="43">
        <v>3739500</v>
      </c>
      <c r="E193" s="74">
        <v>3364000</v>
      </c>
      <c r="F193" s="43">
        <v>6667</v>
      </c>
      <c r="G193" s="52"/>
    </row>
    <row r="194" spans="1:7">
      <c r="A194" s="75">
        <v>20</v>
      </c>
      <c r="B194" s="75" t="s">
        <v>49</v>
      </c>
      <c r="C194" s="43">
        <v>2720404</v>
      </c>
      <c r="D194" s="43">
        <v>5445861</v>
      </c>
      <c r="E194" s="74">
        <v>2254185</v>
      </c>
      <c r="F194" s="43">
        <v>3314</v>
      </c>
      <c r="G194" s="52"/>
    </row>
    <row r="195" spans="1:7">
      <c r="A195" s="75">
        <v>21</v>
      </c>
      <c r="B195" s="75" t="s">
        <v>54</v>
      </c>
      <c r="C195" s="43">
        <v>0</v>
      </c>
      <c r="D195" s="43">
        <v>5269500</v>
      </c>
      <c r="E195" s="74">
        <v>5269500</v>
      </c>
      <c r="F195" s="43">
        <v>3150</v>
      </c>
      <c r="G195" s="52"/>
    </row>
    <row r="196" spans="1:7">
      <c r="A196" s="75">
        <v>22</v>
      </c>
      <c r="B196" s="75" t="s">
        <v>34</v>
      </c>
      <c r="C196" s="43">
        <v>0</v>
      </c>
      <c r="D196" s="43">
        <v>0</v>
      </c>
      <c r="E196" s="74">
        <v>8690000</v>
      </c>
      <c r="F196" s="43">
        <v>3885</v>
      </c>
      <c r="G196" s="52"/>
    </row>
    <row r="197" spans="1:7">
      <c r="A197" s="75">
        <v>23</v>
      </c>
      <c r="B197" s="75" t="s">
        <v>276</v>
      </c>
      <c r="C197" s="43">
        <v>2979734</v>
      </c>
      <c r="D197" s="43">
        <v>3869500</v>
      </c>
      <c r="E197" s="74">
        <v>4569500</v>
      </c>
      <c r="F197" s="43">
        <v>3669</v>
      </c>
      <c r="G197" s="52"/>
    </row>
    <row r="198" spans="1:7">
      <c r="A198" s="75">
        <v>24</v>
      </c>
      <c r="B198" s="75" t="s">
        <v>277</v>
      </c>
      <c r="C198" s="43">
        <v>5427500</v>
      </c>
      <c r="D198" s="43">
        <v>10053371</v>
      </c>
      <c r="E198" s="74">
        <v>5644200</v>
      </c>
      <c r="F198" s="43">
        <v>0</v>
      </c>
      <c r="G198" s="52"/>
    </row>
    <row r="199" spans="1:7">
      <c r="A199" s="75"/>
      <c r="B199" s="71" t="s">
        <v>2</v>
      </c>
      <c r="C199" s="30">
        <f>SUM(C175:C198)</f>
        <v>116919191</v>
      </c>
      <c r="D199" s="30">
        <f>SUM(D175:D198)</f>
        <v>110913807</v>
      </c>
      <c r="E199" s="68">
        <f>SUM(E175:E198)</f>
        <v>86255568</v>
      </c>
      <c r="F199" s="30">
        <f>SUM(F175:F198)</f>
        <v>91131</v>
      </c>
      <c r="G199" s="52"/>
    </row>
    <row r="200" spans="1:7">
      <c r="A200" s="75"/>
      <c r="B200" s="69" t="s">
        <v>378</v>
      </c>
      <c r="C200" s="30"/>
      <c r="D200" s="30"/>
      <c r="E200" s="68"/>
      <c r="F200" s="30"/>
      <c r="G200" s="52"/>
    </row>
    <row r="201" spans="1:7">
      <c r="A201" s="77">
        <v>1</v>
      </c>
      <c r="B201" s="75" t="s">
        <v>161</v>
      </c>
      <c r="C201" s="43">
        <v>9196497</v>
      </c>
      <c r="D201" s="43">
        <v>17913085</v>
      </c>
      <c r="E201" s="74">
        <v>5954000</v>
      </c>
      <c r="F201" s="43">
        <v>1667</v>
      </c>
      <c r="G201" s="52"/>
    </row>
    <row r="202" spans="1:7">
      <c r="A202" s="75">
        <v>2</v>
      </c>
      <c r="B202" s="75" t="s">
        <v>51</v>
      </c>
      <c r="C202" s="43">
        <v>2763370</v>
      </c>
      <c r="D202" s="43">
        <v>10801800</v>
      </c>
      <c r="E202" s="74">
        <v>3650900</v>
      </c>
      <c r="F202" s="43">
        <v>1529</v>
      </c>
      <c r="G202" s="52"/>
    </row>
    <row r="203" spans="1:7">
      <c r="A203" s="75">
        <v>3</v>
      </c>
      <c r="B203" s="75" t="s">
        <v>50</v>
      </c>
      <c r="C203" s="43">
        <v>2795500</v>
      </c>
      <c r="D203" s="43">
        <v>4273393</v>
      </c>
      <c r="E203" s="74">
        <v>3116892</v>
      </c>
      <c r="F203" s="43">
        <v>566</v>
      </c>
      <c r="G203" s="52"/>
    </row>
    <row r="204" spans="1:7">
      <c r="A204" s="75"/>
      <c r="B204" s="71" t="s">
        <v>2</v>
      </c>
      <c r="C204" s="30">
        <f>SUM(C201:C203)</f>
        <v>14755367</v>
      </c>
      <c r="D204" s="30">
        <f>SUM(D201:D203)</f>
        <v>32988278</v>
      </c>
      <c r="E204" s="68">
        <f>SUM(E201:E203)</f>
        <v>12721792</v>
      </c>
      <c r="F204" s="30">
        <f>SUM(F201:F203)</f>
        <v>3762</v>
      </c>
      <c r="G204" s="52"/>
    </row>
    <row r="205" spans="1:7">
      <c r="A205" s="75"/>
      <c r="B205" s="69" t="s">
        <v>348</v>
      </c>
      <c r="C205" s="30"/>
      <c r="D205" s="30"/>
      <c r="E205" s="68"/>
      <c r="F205" s="30"/>
      <c r="G205" s="52"/>
    </row>
    <row r="206" spans="1:7">
      <c r="A206" s="77">
        <v>1</v>
      </c>
      <c r="B206" s="75" t="s">
        <v>66</v>
      </c>
      <c r="C206" s="43">
        <v>4765743</v>
      </c>
      <c r="D206" s="43">
        <v>5106332</v>
      </c>
      <c r="E206" s="74">
        <v>3845128</v>
      </c>
      <c r="F206" s="43">
        <v>3717</v>
      </c>
      <c r="G206" s="52"/>
    </row>
    <row r="207" spans="1:7">
      <c r="A207" s="75">
        <v>2</v>
      </c>
      <c r="B207" s="75" t="s">
        <v>379</v>
      </c>
      <c r="C207" s="43">
        <v>988085</v>
      </c>
      <c r="D207" s="43">
        <v>3895300</v>
      </c>
      <c r="E207" s="74">
        <v>4536300</v>
      </c>
      <c r="F207" s="43">
        <v>773</v>
      </c>
      <c r="G207" s="52"/>
    </row>
    <row r="208" spans="1:7">
      <c r="A208" s="75">
        <v>3</v>
      </c>
      <c r="B208" s="75" t="s">
        <v>223</v>
      </c>
      <c r="C208" s="43">
        <v>1928553</v>
      </c>
      <c r="D208" s="43">
        <v>0</v>
      </c>
      <c r="E208" s="74">
        <v>4371368</v>
      </c>
      <c r="F208" s="43">
        <v>0</v>
      </c>
      <c r="G208" s="52"/>
    </row>
    <row r="209" spans="1:7">
      <c r="A209" s="75">
        <v>4</v>
      </c>
      <c r="B209" s="75" t="s">
        <v>65</v>
      </c>
      <c r="C209" s="43">
        <v>8038941</v>
      </c>
      <c r="D209" s="43">
        <v>5063100</v>
      </c>
      <c r="E209" s="74">
        <v>0</v>
      </c>
      <c r="F209" s="43">
        <v>1241</v>
      </c>
      <c r="G209" s="52"/>
    </row>
    <row r="210" spans="1:7">
      <c r="A210" s="75">
        <v>5</v>
      </c>
      <c r="B210" s="75" t="s">
        <v>131</v>
      </c>
      <c r="C210" s="43">
        <v>5850854</v>
      </c>
      <c r="D210" s="43">
        <v>6281087</v>
      </c>
      <c r="E210" s="74">
        <v>3118687</v>
      </c>
      <c r="F210" s="43">
        <v>0</v>
      </c>
      <c r="G210" s="52"/>
    </row>
    <row r="211" spans="1:7">
      <c r="A211" s="75">
        <v>6</v>
      </c>
      <c r="B211" s="75" t="s">
        <v>75</v>
      </c>
      <c r="C211" s="43">
        <v>3762700</v>
      </c>
      <c r="D211" s="43">
        <v>11592600</v>
      </c>
      <c r="E211" s="74">
        <v>0</v>
      </c>
      <c r="F211" s="43">
        <v>0</v>
      </c>
      <c r="G211" s="52"/>
    </row>
    <row r="212" spans="1:7">
      <c r="A212" s="75">
        <v>7</v>
      </c>
      <c r="B212" s="75" t="s">
        <v>214</v>
      </c>
      <c r="C212" s="43">
        <v>2719276</v>
      </c>
      <c r="D212" s="43">
        <v>7487390</v>
      </c>
      <c r="E212" s="74">
        <v>3990300</v>
      </c>
      <c r="F212" s="43">
        <v>0</v>
      </c>
      <c r="G212" s="52"/>
    </row>
    <row r="213" spans="1:7">
      <c r="A213" s="75">
        <v>8</v>
      </c>
      <c r="B213" s="75" t="s">
        <v>215</v>
      </c>
      <c r="C213" s="43">
        <v>4387718</v>
      </c>
      <c r="D213" s="43">
        <v>11837000</v>
      </c>
      <c r="E213" s="74">
        <v>0</v>
      </c>
      <c r="F213" s="43">
        <v>0</v>
      </c>
      <c r="G213" s="52"/>
    </row>
    <row r="214" spans="1:7">
      <c r="A214" s="75">
        <v>9</v>
      </c>
      <c r="B214" s="75" t="s">
        <v>380</v>
      </c>
      <c r="C214" s="43">
        <v>5143234</v>
      </c>
      <c r="D214" s="43">
        <v>9348338</v>
      </c>
      <c r="E214" s="74">
        <v>2100000</v>
      </c>
      <c r="F214" s="43">
        <v>0</v>
      </c>
      <c r="G214" s="52"/>
    </row>
    <row r="215" spans="1:7">
      <c r="A215" s="75">
        <v>10</v>
      </c>
      <c r="B215" s="75" t="s">
        <v>217</v>
      </c>
      <c r="C215" s="43">
        <v>0</v>
      </c>
      <c r="D215" s="43">
        <v>0</v>
      </c>
      <c r="E215" s="74">
        <v>0</v>
      </c>
      <c r="F215" s="43">
        <v>0</v>
      </c>
      <c r="G215" s="52"/>
    </row>
    <row r="216" spans="1:7">
      <c r="A216" s="75">
        <v>11</v>
      </c>
      <c r="B216" s="75" t="s">
        <v>132</v>
      </c>
      <c r="C216" s="43">
        <v>0</v>
      </c>
      <c r="D216" s="43">
        <v>2577900</v>
      </c>
      <c r="E216" s="74">
        <v>0</v>
      </c>
      <c r="F216" s="43">
        <v>0</v>
      </c>
      <c r="G216" s="52"/>
    </row>
    <row r="217" spans="1:7">
      <c r="A217" s="75">
        <v>12</v>
      </c>
      <c r="B217" s="75" t="s">
        <v>218</v>
      </c>
      <c r="C217" s="43">
        <v>1189231</v>
      </c>
      <c r="D217" s="43">
        <v>0</v>
      </c>
      <c r="E217" s="74">
        <v>0</v>
      </c>
      <c r="F217" s="43">
        <v>0</v>
      </c>
      <c r="G217" s="52"/>
    </row>
    <row r="218" spans="1:7">
      <c r="A218" s="75">
        <v>13</v>
      </c>
      <c r="B218" s="75" t="s">
        <v>251</v>
      </c>
      <c r="C218" s="43">
        <v>12543262</v>
      </c>
      <c r="D218" s="43">
        <v>0</v>
      </c>
      <c r="E218" s="74">
        <v>0</v>
      </c>
      <c r="F218" s="43">
        <v>0</v>
      </c>
      <c r="G218" s="52"/>
    </row>
    <row r="219" spans="1:7">
      <c r="A219" s="75">
        <v>14</v>
      </c>
      <c r="B219" s="75" t="s">
        <v>64</v>
      </c>
      <c r="C219" s="43">
        <v>0</v>
      </c>
      <c r="D219" s="43">
        <v>14974200</v>
      </c>
      <c r="E219" s="74">
        <v>2000000</v>
      </c>
      <c r="F219" s="43">
        <v>2050</v>
      </c>
      <c r="G219" s="52"/>
    </row>
    <row r="220" spans="1:7">
      <c r="A220" s="75">
        <v>15</v>
      </c>
      <c r="B220" s="75" t="s">
        <v>267</v>
      </c>
      <c r="C220" s="43">
        <v>3719261</v>
      </c>
      <c r="D220" s="43">
        <v>5640229</v>
      </c>
      <c r="E220" s="74">
        <v>0</v>
      </c>
      <c r="F220" s="43">
        <v>0</v>
      </c>
      <c r="G220" s="52"/>
    </row>
    <row r="221" spans="1:7">
      <c r="A221" s="75">
        <v>16</v>
      </c>
      <c r="B221" s="75" t="s">
        <v>219</v>
      </c>
      <c r="C221" s="43">
        <v>0</v>
      </c>
      <c r="D221" s="43">
        <v>18344600</v>
      </c>
      <c r="E221" s="74">
        <v>0</v>
      </c>
      <c r="F221" s="43">
        <v>0</v>
      </c>
      <c r="G221" s="52"/>
    </row>
    <row r="222" spans="1:7">
      <c r="A222" s="75">
        <v>17</v>
      </c>
      <c r="B222" s="75" t="s">
        <v>252</v>
      </c>
      <c r="C222" s="43">
        <v>0</v>
      </c>
      <c r="D222" s="43">
        <v>11221519</v>
      </c>
      <c r="E222" s="74">
        <v>0</v>
      </c>
      <c r="F222" s="43">
        <v>0</v>
      </c>
      <c r="G222" s="52"/>
    </row>
    <row r="223" spans="1:7">
      <c r="A223" s="75">
        <v>18</v>
      </c>
      <c r="B223" s="75" t="s">
        <v>67</v>
      </c>
      <c r="C223" s="43">
        <v>0</v>
      </c>
      <c r="D223" s="43">
        <v>0</v>
      </c>
      <c r="E223" s="74">
        <v>0</v>
      </c>
      <c r="F223" s="43">
        <v>1999</v>
      </c>
      <c r="G223" s="52"/>
    </row>
    <row r="224" spans="1:7">
      <c r="A224" s="75">
        <v>19</v>
      </c>
      <c r="B224" s="75" t="s">
        <v>220</v>
      </c>
      <c r="C224" s="43">
        <v>3520580</v>
      </c>
      <c r="D224" s="43">
        <v>2833500</v>
      </c>
      <c r="E224" s="74">
        <v>1118000</v>
      </c>
      <c r="F224" s="43">
        <v>0</v>
      </c>
      <c r="G224" s="52"/>
    </row>
    <row r="225" spans="1:7">
      <c r="A225" s="75">
        <v>20</v>
      </c>
      <c r="B225" s="75" t="s">
        <v>221</v>
      </c>
      <c r="C225" s="43">
        <v>0</v>
      </c>
      <c r="D225" s="43">
        <v>0</v>
      </c>
      <c r="E225" s="74">
        <v>300000</v>
      </c>
      <c r="F225" s="43">
        <v>0</v>
      </c>
      <c r="G225" s="52"/>
    </row>
    <row r="226" spans="1:7">
      <c r="A226" s="75">
        <v>21</v>
      </c>
      <c r="B226" s="75" t="s">
        <v>278</v>
      </c>
      <c r="C226" s="43">
        <v>3143900</v>
      </c>
      <c r="D226" s="43">
        <v>5359189</v>
      </c>
      <c r="E226" s="74">
        <v>4212204</v>
      </c>
      <c r="F226" s="43">
        <v>0</v>
      </c>
      <c r="G226" s="52"/>
    </row>
    <row r="227" spans="1:7">
      <c r="A227" s="75">
        <v>22</v>
      </c>
      <c r="B227" s="75" t="s">
        <v>279</v>
      </c>
      <c r="C227" s="43">
        <v>6834700</v>
      </c>
      <c r="D227" s="43">
        <v>0</v>
      </c>
      <c r="E227" s="74">
        <v>0</v>
      </c>
      <c r="F227" s="43">
        <v>0</v>
      </c>
      <c r="G227" s="52"/>
    </row>
    <row r="228" spans="1:7">
      <c r="A228" s="75">
        <v>23</v>
      </c>
      <c r="B228" s="75" t="s">
        <v>280</v>
      </c>
      <c r="C228" s="43">
        <v>6709500</v>
      </c>
      <c r="D228" s="43">
        <v>0</v>
      </c>
      <c r="E228" s="74">
        <v>3200000</v>
      </c>
      <c r="F228" s="43">
        <v>0</v>
      </c>
      <c r="G228" s="52"/>
    </row>
    <row r="229" spans="1:7">
      <c r="A229" s="75">
        <v>24</v>
      </c>
      <c r="B229" s="75" t="s">
        <v>281</v>
      </c>
      <c r="C229" s="43">
        <v>4050300</v>
      </c>
      <c r="D229" s="43">
        <v>3465325</v>
      </c>
      <c r="E229" s="74">
        <v>0</v>
      </c>
      <c r="F229" s="43">
        <v>0</v>
      </c>
      <c r="G229" s="52"/>
    </row>
    <row r="230" spans="1:7">
      <c r="A230" s="75">
        <v>25</v>
      </c>
      <c r="B230" s="75" t="s">
        <v>222</v>
      </c>
      <c r="C230" s="43">
        <v>0</v>
      </c>
      <c r="D230" s="43">
        <v>0</v>
      </c>
      <c r="E230" s="74">
        <v>0</v>
      </c>
      <c r="F230" s="43">
        <v>0</v>
      </c>
      <c r="G230" s="52"/>
    </row>
    <row r="231" spans="1:7">
      <c r="A231" s="75">
        <v>26</v>
      </c>
      <c r="B231" s="75" t="s">
        <v>52</v>
      </c>
      <c r="C231" s="43">
        <v>13413597</v>
      </c>
      <c r="D231" s="43">
        <v>13415331</v>
      </c>
      <c r="E231" s="74">
        <v>4366171</v>
      </c>
      <c r="F231" s="43">
        <v>1741</v>
      </c>
      <c r="G231" s="52"/>
    </row>
    <row r="232" spans="1:7">
      <c r="A232" s="75">
        <v>27</v>
      </c>
      <c r="B232" s="75" t="s">
        <v>92</v>
      </c>
      <c r="C232" s="43">
        <v>22192035</v>
      </c>
      <c r="D232" s="43">
        <v>12617039</v>
      </c>
      <c r="E232" s="74">
        <v>0</v>
      </c>
      <c r="F232" s="43">
        <v>4121</v>
      </c>
      <c r="G232" s="52"/>
    </row>
    <row r="233" spans="1:7">
      <c r="A233" s="75"/>
      <c r="B233" s="71" t="s">
        <v>2</v>
      </c>
      <c r="C233" s="30">
        <f>SUM(C206:C232)</f>
        <v>114901470</v>
      </c>
      <c r="D233" s="30">
        <f>SUM(D206:D232)</f>
        <v>151059979</v>
      </c>
      <c r="E233" s="68">
        <f>SUM(E206:E232)</f>
        <v>37158158</v>
      </c>
      <c r="F233" s="30">
        <f>SUM(F206:F232)</f>
        <v>15642</v>
      </c>
      <c r="G233" s="52"/>
    </row>
    <row r="234" spans="1:7">
      <c r="A234" s="75"/>
      <c r="B234" s="69" t="s">
        <v>381</v>
      </c>
      <c r="C234" s="30"/>
      <c r="D234" s="30"/>
      <c r="E234" s="68"/>
      <c r="F234" s="30"/>
      <c r="G234" s="52"/>
    </row>
    <row r="235" spans="1:7">
      <c r="A235" s="77">
        <v>1</v>
      </c>
      <c r="B235" s="75" t="s">
        <v>63</v>
      </c>
      <c r="C235" s="43">
        <v>452839</v>
      </c>
      <c r="D235" s="43">
        <v>0</v>
      </c>
      <c r="E235" s="74">
        <v>1247000</v>
      </c>
      <c r="F235" s="43">
        <v>2863</v>
      </c>
      <c r="G235" s="52"/>
    </row>
    <row r="236" spans="1:7">
      <c r="A236" s="75">
        <v>2</v>
      </c>
      <c r="B236" s="75" t="s">
        <v>43</v>
      </c>
      <c r="C236" s="43">
        <v>0</v>
      </c>
      <c r="D236" s="43">
        <v>1312980</v>
      </c>
      <c r="E236" s="74">
        <v>951600</v>
      </c>
      <c r="F236" s="43">
        <v>8467</v>
      </c>
      <c r="G236" s="52"/>
    </row>
    <row r="237" spans="1:7">
      <c r="A237" s="77">
        <v>3</v>
      </c>
      <c r="B237" s="75" t="s">
        <v>61</v>
      </c>
      <c r="C237" s="43">
        <v>0</v>
      </c>
      <c r="D237" s="43">
        <v>4213144</v>
      </c>
      <c r="E237" s="74">
        <v>3274233</v>
      </c>
      <c r="F237" s="43">
        <v>6959</v>
      </c>
      <c r="G237" s="52"/>
    </row>
    <row r="238" spans="1:7">
      <c r="A238" s="75">
        <v>4</v>
      </c>
      <c r="B238" s="75" t="s">
        <v>62</v>
      </c>
      <c r="C238" s="43">
        <v>1725505</v>
      </c>
      <c r="D238" s="43">
        <v>0</v>
      </c>
      <c r="E238" s="74">
        <v>0</v>
      </c>
      <c r="F238" s="43">
        <v>449</v>
      </c>
      <c r="G238" s="52"/>
    </row>
    <row r="239" spans="1:7">
      <c r="A239" s="77">
        <v>5</v>
      </c>
      <c r="B239" s="75" t="s">
        <v>90</v>
      </c>
      <c r="C239" s="43">
        <v>3269855</v>
      </c>
      <c r="D239" s="43">
        <v>5381117</v>
      </c>
      <c r="E239" s="74">
        <v>3610257</v>
      </c>
      <c r="F239" s="43">
        <v>1443</v>
      </c>
      <c r="G239" s="52"/>
    </row>
    <row r="240" spans="1:7">
      <c r="A240" s="75">
        <v>6</v>
      </c>
      <c r="B240" s="75" t="s">
        <v>91</v>
      </c>
      <c r="C240" s="43">
        <v>0</v>
      </c>
      <c r="D240" s="43">
        <v>0</v>
      </c>
      <c r="E240" s="74">
        <v>6499800</v>
      </c>
      <c r="F240" s="43">
        <v>5098</v>
      </c>
      <c r="G240" s="52"/>
    </row>
    <row r="241" spans="1:7">
      <c r="A241" s="77">
        <v>7</v>
      </c>
      <c r="B241" s="75" t="s">
        <v>60</v>
      </c>
      <c r="C241" s="43">
        <v>0</v>
      </c>
      <c r="D241" s="43">
        <v>0</v>
      </c>
      <c r="E241" s="74">
        <v>0</v>
      </c>
      <c r="F241" s="43">
        <v>2261</v>
      </c>
      <c r="G241" s="52"/>
    </row>
    <row r="242" spans="1:7">
      <c r="A242" s="75">
        <v>8</v>
      </c>
      <c r="B242" s="75" t="s">
        <v>225</v>
      </c>
      <c r="C242" s="43">
        <v>1611500</v>
      </c>
      <c r="D242" s="43">
        <v>0</v>
      </c>
      <c r="E242" s="74">
        <v>0</v>
      </c>
      <c r="F242" s="43">
        <v>17</v>
      </c>
      <c r="G242" s="52"/>
    </row>
    <row r="243" spans="1:7">
      <c r="A243" s="77">
        <v>9</v>
      </c>
      <c r="B243" s="75" t="s">
        <v>18</v>
      </c>
      <c r="C243" s="43">
        <v>9248580</v>
      </c>
      <c r="D243" s="43">
        <v>0</v>
      </c>
      <c r="E243" s="74">
        <v>2802189</v>
      </c>
      <c r="F243" s="43">
        <v>5038</v>
      </c>
      <c r="G243" s="52"/>
    </row>
    <row r="244" spans="1:7">
      <c r="A244" s="75">
        <v>10</v>
      </c>
      <c r="B244" s="75" t="s">
        <v>42</v>
      </c>
      <c r="C244" s="43">
        <v>5334962</v>
      </c>
      <c r="D244" s="43">
        <v>4739682</v>
      </c>
      <c r="E244" s="74">
        <v>3684502</v>
      </c>
      <c r="F244" s="43">
        <v>8445</v>
      </c>
      <c r="G244" s="52"/>
    </row>
    <row r="245" spans="1:7">
      <c r="A245" s="77">
        <v>11</v>
      </c>
      <c r="B245" s="75" t="s">
        <v>41</v>
      </c>
      <c r="C245" s="43">
        <v>11529487</v>
      </c>
      <c r="D245" s="43">
        <v>2673300</v>
      </c>
      <c r="E245" s="74">
        <v>2000000</v>
      </c>
      <c r="F245" s="43">
        <v>5501</v>
      </c>
      <c r="G245" s="52"/>
    </row>
    <row r="246" spans="1:7">
      <c r="A246" s="75">
        <v>12</v>
      </c>
      <c r="B246" s="75" t="s">
        <v>19</v>
      </c>
      <c r="C246" s="43">
        <v>8480978</v>
      </c>
      <c r="D246" s="43">
        <v>8726139</v>
      </c>
      <c r="E246" s="74">
        <v>6137083</v>
      </c>
      <c r="F246" s="43">
        <v>7351</v>
      </c>
      <c r="G246" s="52"/>
    </row>
    <row r="247" spans="1:7">
      <c r="A247" s="77">
        <v>13</v>
      </c>
      <c r="B247" s="75" t="s">
        <v>44</v>
      </c>
      <c r="C247" s="43">
        <v>16785710</v>
      </c>
      <c r="D247" s="43">
        <v>7824676</v>
      </c>
      <c r="E247" s="74">
        <v>7578918</v>
      </c>
      <c r="F247" s="43">
        <v>19616</v>
      </c>
      <c r="G247" s="52"/>
    </row>
    <row r="248" spans="1:7">
      <c r="A248" s="75">
        <v>14</v>
      </c>
      <c r="B248" s="75" t="s">
        <v>382</v>
      </c>
      <c r="C248" s="43">
        <v>3388951</v>
      </c>
      <c r="D248" s="43">
        <v>0</v>
      </c>
      <c r="E248" s="74">
        <v>554653</v>
      </c>
      <c r="F248" s="43">
        <v>857</v>
      </c>
      <c r="G248" s="52"/>
    </row>
    <row r="249" spans="1:7">
      <c r="A249" s="77">
        <v>15</v>
      </c>
      <c r="B249" s="75" t="s">
        <v>383</v>
      </c>
      <c r="C249" s="43">
        <v>6022490</v>
      </c>
      <c r="D249" s="43">
        <v>2668850</v>
      </c>
      <c r="E249" s="74">
        <v>4500000</v>
      </c>
      <c r="F249" s="43">
        <v>1865</v>
      </c>
      <c r="G249" s="52"/>
    </row>
    <row r="250" spans="1:7">
      <c r="A250" s="77">
        <v>16</v>
      </c>
      <c r="B250" s="75" t="s">
        <v>384</v>
      </c>
      <c r="C250" s="43">
        <v>3723239</v>
      </c>
      <c r="D250" s="43">
        <v>4804801</v>
      </c>
      <c r="E250" s="74">
        <v>2113124</v>
      </c>
      <c r="F250" s="43">
        <v>11503</v>
      </c>
      <c r="G250" s="52"/>
    </row>
    <row r="251" spans="1:7">
      <c r="A251" s="77">
        <v>17</v>
      </c>
      <c r="B251" s="75" t="s">
        <v>407</v>
      </c>
      <c r="C251" s="43">
        <v>0</v>
      </c>
      <c r="D251" s="43">
        <v>0</v>
      </c>
      <c r="E251" s="74">
        <v>0</v>
      </c>
      <c r="F251" s="43">
        <v>808</v>
      </c>
      <c r="G251" s="52"/>
    </row>
    <row r="252" spans="1:7">
      <c r="A252" s="77">
        <v>18</v>
      </c>
      <c r="B252" s="75" t="s">
        <v>408</v>
      </c>
      <c r="C252" s="43">
        <v>241675</v>
      </c>
      <c r="D252" s="43">
        <v>2829550</v>
      </c>
      <c r="E252" s="74">
        <v>0</v>
      </c>
      <c r="F252" s="43">
        <v>1572</v>
      </c>
      <c r="G252" s="52"/>
    </row>
    <row r="253" spans="1:7">
      <c r="A253" s="75"/>
      <c r="B253" s="71" t="s">
        <v>2</v>
      </c>
      <c r="C253" s="30">
        <f>SUM(C235:C252)</f>
        <v>71815771</v>
      </c>
      <c r="D253" s="30">
        <f>SUM(D235:D252)</f>
        <v>45174239</v>
      </c>
      <c r="E253" s="68">
        <f>SUM(E235:E252)</f>
        <v>44953359</v>
      </c>
      <c r="F253" s="30">
        <f>SUM(F235:F252)</f>
        <v>90113</v>
      </c>
      <c r="G253" s="52"/>
    </row>
    <row r="254" spans="1:7">
      <c r="A254" s="77"/>
      <c r="B254" s="69" t="s">
        <v>350</v>
      </c>
      <c r="C254" s="30"/>
      <c r="D254" s="30"/>
      <c r="E254" s="68"/>
      <c r="F254" s="30"/>
      <c r="G254" s="52"/>
    </row>
    <row r="255" spans="1:7">
      <c r="A255" s="75">
        <v>1</v>
      </c>
      <c r="B255" s="75" t="s">
        <v>114</v>
      </c>
      <c r="C255" s="43">
        <v>9689967</v>
      </c>
      <c r="D255" s="43">
        <v>8854811</v>
      </c>
      <c r="E255" s="74">
        <v>5307500</v>
      </c>
      <c r="F255" s="43">
        <v>2140</v>
      </c>
      <c r="G255" s="52"/>
    </row>
    <row r="256" spans="1:7">
      <c r="A256" s="77">
        <v>2</v>
      </c>
      <c r="B256" s="75" t="s">
        <v>385</v>
      </c>
      <c r="C256" s="43">
        <v>2951200</v>
      </c>
      <c r="D256" s="43">
        <v>16065800</v>
      </c>
      <c r="E256" s="74">
        <v>2795716</v>
      </c>
      <c r="F256" s="43">
        <v>2252</v>
      </c>
      <c r="G256" s="52"/>
    </row>
    <row r="257" spans="1:7">
      <c r="A257" s="75">
        <v>3</v>
      </c>
      <c r="B257" s="75" t="s">
        <v>166</v>
      </c>
      <c r="C257" s="43">
        <v>9661341</v>
      </c>
      <c r="D257" s="43">
        <v>0</v>
      </c>
      <c r="E257" s="74">
        <v>0</v>
      </c>
      <c r="F257" s="43">
        <v>1849</v>
      </c>
      <c r="G257" s="52"/>
    </row>
    <row r="258" spans="1:7">
      <c r="A258" s="77">
        <v>4</v>
      </c>
      <c r="B258" s="75" t="s">
        <v>386</v>
      </c>
      <c r="C258" s="43">
        <v>13155700</v>
      </c>
      <c r="D258" s="43">
        <v>15634567</v>
      </c>
      <c r="E258" s="74">
        <v>0</v>
      </c>
      <c r="F258" s="43">
        <v>339</v>
      </c>
      <c r="G258" s="52"/>
    </row>
    <row r="259" spans="1:7">
      <c r="A259" s="75">
        <v>5</v>
      </c>
      <c r="B259" s="75" t="s">
        <v>147</v>
      </c>
      <c r="C259" s="43">
        <v>0</v>
      </c>
      <c r="D259" s="43">
        <v>7414900</v>
      </c>
      <c r="E259" s="74">
        <v>0</v>
      </c>
      <c r="F259" s="43">
        <v>0</v>
      </c>
      <c r="G259" s="52"/>
    </row>
    <row r="260" spans="1:7">
      <c r="A260" s="77">
        <v>6</v>
      </c>
      <c r="B260" s="75" t="s">
        <v>143</v>
      </c>
      <c r="C260" s="43">
        <v>4055500</v>
      </c>
      <c r="D260" s="43">
        <v>8171000</v>
      </c>
      <c r="E260" s="74">
        <v>0</v>
      </c>
      <c r="F260" s="43">
        <v>1723</v>
      </c>
      <c r="G260" s="52"/>
    </row>
    <row r="261" spans="1:7">
      <c r="A261" s="75">
        <v>7</v>
      </c>
      <c r="B261" s="75" t="s">
        <v>155</v>
      </c>
      <c r="C261" s="43">
        <v>3739101</v>
      </c>
      <c r="D261" s="43">
        <v>0</v>
      </c>
      <c r="E261" s="74">
        <v>0</v>
      </c>
      <c r="F261" s="43">
        <v>117</v>
      </c>
      <c r="G261" s="52"/>
    </row>
    <row r="262" spans="1:7">
      <c r="A262" s="77">
        <v>8</v>
      </c>
      <c r="B262" s="75" t="s">
        <v>387</v>
      </c>
      <c r="C262" s="43">
        <v>3962737</v>
      </c>
      <c r="D262" s="43">
        <v>6803884</v>
      </c>
      <c r="E262" s="74">
        <v>0</v>
      </c>
      <c r="F262" s="43">
        <v>0</v>
      </c>
      <c r="G262" s="52"/>
    </row>
    <row r="263" spans="1:7">
      <c r="A263" s="75">
        <v>9</v>
      </c>
      <c r="B263" s="75" t="s">
        <v>97</v>
      </c>
      <c r="C263" s="43">
        <v>3417953</v>
      </c>
      <c r="D263" s="43">
        <v>8025900</v>
      </c>
      <c r="E263" s="74">
        <v>11453606</v>
      </c>
      <c r="F263" s="43">
        <v>2652</v>
      </c>
      <c r="G263" s="52"/>
    </row>
    <row r="264" spans="1:7">
      <c r="A264" s="77">
        <v>10</v>
      </c>
      <c r="B264" s="75" t="s">
        <v>88</v>
      </c>
      <c r="C264" s="43">
        <v>1367100</v>
      </c>
      <c r="D264" s="43">
        <v>1367100</v>
      </c>
      <c r="E264" s="74">
        <v>0</v>
      </c>
      <c r="F264" s="43">
        <v>99</v>
      </c>
      <c r="G264" s="52"/>
    </row>
    <row r="265" spans="1:7">
      <c r="A265" s="75">
        <v>11</v>
      </c>
      <c r="B265" s="75" t="s">
        <v>292</v>
      </c>
      <c r="C265" s="43">
        <v>742000</v>
      </c>
      <c r="D265" s="43">
        <v>6285100</v>
      </c>
      <c r="E265" s="74">
        <v>0</v>
      </c>
      <c r="F265" s="43"/>
      <c r="G265" s="52"/>
    </row>
    <row r="266" spans="1:7">
      <c r="A266" s="77">
        <v>12</v>
      </c>
      <c r="B266" s="75" t="s">
        <v>106</v>
      </c>
      <c r="C266" s="43">
        <v>9600000</v>
      </c>
      <c r="D266" s="43">
        <v>2300000</v>
      </c>
      <c r="E266" s="74">
        <v>15286148</v>
      </c>
      <c r="F266" s="43">
        <v>3000</v>
      </c>
      <c r="G266" s="52"/>
    </row>
    <row r="267" spans="1:7">
      <c r="A267" s="75">
        <v>13</v>
      </c>
      <c r="B267" s="78" t="s">
        <v>300</v>
      </c>
      <c r="C267" s="43">
        <v>7897714</v>
      </c>
      <c r="D267" s="43">
        <v>8996653</v>
      </c>
      <c r="E267" s="74">
        <v>4952217</v>
      </c>
      <c r="F267" s="43">
        <v>3711</v>
      </c>
      <c r="G267" s="52"/>
    </row>
    <row r="268" spans="1:7">
      <c r="A268" s="77">
        <v>14</v>
      </c>
      <c r="B268" s="75" t="s">
        <v>264</v>
      </c>
      <c r="C268" s="43">
        <v>16106549</v>
      </c>
      <c r="D268" s="43">
        <v>17570340</v>
      </c>
      <c r="E268" s="74">
        <v>8933300</v>
      </c>
      <c r="F268" s="43">
        <v>0</v>
      </c>
      <c r="G268" s="52"/>
    </row>
    <row r="269" spans="1:7">
      <c r="A269" s="75">
        <v>15</v>
      </c>
      <c r="B269" s="75" t="s">
        <v>142</v>
      </c>
      <c r="C269" s="43">
        <v>12700008</v>
      </c>
      <c r="D269" s="43">
        <v>0</v>
      </c>
      <c r="E269" s="74">
        <v>0</v>
      </c>
      <c r="F269" s="43">
        <v>1247</v>
      </c>
      <c r="G269" s="52"/>
    </row>
    <row r="270" spans="1:7">
      <c r="A270" s="77">
        <v>16</v>
      </c>
      <c r="B270" s="75" t="s">
        <v>388</v>
      </c>
      <c r="C270" s="43">
        <v>10111536</v>
      </c>
      <c r="D270" s="43">
        <v>0</v>
      </c>
      <c r="E270" s="74">
        <v>0</v>
      </c>
      <c r="F270" s="43">
        <v>234</v>
      </c>
      <c r="G270" s="52"/>
    </row>
    <row r="271" spans="1:7">
      <c r="A271" s="75">
        <v>17</v>
      </c>
      <c r="B271" s="75" t="s">
        <v>117</v>
      </c>
      <c r="C271" s="43">
        <v>5185300</v>
      </c>
      <c r="D271" s="43">
        <v>10370600</v>
      </c>
      <c r="E271" s="74">
        <v>4424800</v>
      </c>
      <c r="F271" s="43">
        <v>1016</v>
      </c>
      <c r="G271" s="52"/>
    </row>
    <row r="272" spans="1:7">
      <c r="A272" s="77">
        <v>18</v>
      </c>
      <c r="B272" s="75" t="s">
        <v>98</v>
      </c>
      <c r="C272" s="43">
        <v>6529500</v>
      </c>
      <c r="D272" s="43">
        <v>10919151</v>
      </c>
      <c r="E272" s="74">
        <v>6529500</v>
      </c>
      <c r="F272" s="43">
        <v>652</v>
      </c>
      <c r="G272" s="52"/>
    </row>
    <row r="273" spans="1:7">
      <c r="A273" s="75">
        <v>19</v>
      </c>
      <c r="B273" s="75" t="s">
        <v>108</v>
      </c>
      <c r="C273" s="43">
        <v>5307500</v>
      </c>
      <c r="D273" s="43">
        <v>0</v>
      </c>
      <c r="E273" s="74">
        <v>0</v>
      </c>
      <c r="F273" s="43">
        <v>0</v>
      </c>
      <c r="G273" s="52"/>
    </row>
    <row r="274" spans="1:7">
      <c r="A274" s="77">
        <v>20</v>
      </c>
      <c r="B274" s="75" t="s">
        <v>389</v>
      </c>
      <c r="C274" s="43">
        <v>8436700</v>
      </c>
      <c r="D274" s="43">
        <v>0</v>
      </c>
      <c r="E274" s="74">
        <v>0</v>
      </c>
      <c r="F274" s="43">
        <v>0</v>
      </c>
      <c r="G274" s="52"/>
    </row>
    <row r="275" spans="1:7">
      <c r="A275" s="75">
        <v>21</v>
      </c>
      <c r="B275" s="75" t="s">
        <v>146</v>
      </c>
      <c r="C275" s="43">
        <v>2260178</v>
      </c>
      <c r="D275" s="43">
        <v>3476633</v>
      </c>
      <c r="E275" s="74">
        <v>0</v>
      </c>
      <c r="F275" s="43">
        <v>0</v>
      </c>
      <c r="G275" s="52"/>
    </row>
    <row r="276" spans="1:7">
      <c r="A276" s="77">
        <v>22</v>
      </c>
      <c r="B276" s="75" t="s">
        <v>156</v>
      </c>
      <c r="C276" s="43">
        <v>19201067</v>
      </c>
      <c r="D276" s="43">
        <v>18978056</v>
      </c>
      <c r="E276" s="74">
        <v>0</v>
      </c>
      <c r="F276" s="43">
        <v>150</v>
      </c>
      <c r="G276" s="52"/>
    </row>
    <row r="277" spans="1:7">
      <c r="A277" s="75">
        <v>23</v>
      </c>
      <c r="B277" s="75" t="s">
        <v>390</v>
      </c>
      <c r="C277" s="43">
        <v>11400311</v>
      </c>
      <c r="D277" s="43">
        <v>0</v>
      </c>
      <c r="E277" s="74">
        <v>2450954</v>
      </c>
      <c r="F277" s="43">
        <v>1550</v>
      </c>
      <c r="G277" s="52"/>
    </row>
    <row r="278" spans="1:7">
      <c r="A278" s="77">
        <v>24</v>
      </c>
      <c r="B278" s="75" t="s">
        <v>293</v>
      </c>
      <c r="C278" s="43">
        <v>592000</v>
      </c>
      <c r="D278" s="43">
        <v>0</v>
      </c>
      <c r="E278" s="74">
        <v>0</v>
      </c>
      <c r="F278" s="43"/>
      <c r="G278" s="52"/>
    </row>
    <row r="279" spans="1:7">
      <c r="A279" s="75">
        <v>25</v>
      </c>
      <c r="B279" s="75" t="s">
        <v>286</v>
      </c>
      <c r="C279" s="43">
        <v>800500</v>
      </c>
      <c r="D279" s="43">
        <v>3020350</v>
      </c>
      <c r="E279" s="74">
        <v>6707025</v>
      </c>
      <c r="F279" s="43"/>
      <c r="G279" s="52"/>
    </row>
    <row r="280" spans="1:7">
      <c r="A280" s="77">
        <v>26</v>
      </c>
      <c r="B280" s="75" t="s">
        <v>391</v>
      </c>
      <c r="C280" s="43">
        <v>5050257</v>
      </c>
      <c r="D280" s="43">
        <v>0</v>
      </c>
      <c r="E280" s="74">
        <v>0</v>
      </c>
      <c r="F280" s="43">
        <v>324</v>
      </c>
      <c r="G280" s="52"/>
    </row>
    <row r="281" spans="1:7">
      <c r="A281" s="75">
        <v>27</v>
      </c>
      <c r="B281" s="75" t="s">
        <v>133</v>
      </c>
      <c r="C281" s="43">
        <v>6120762</v>
      </c>
      <c r="D281" s="43">
        <v>0</v>
      </c>
      <c r="E281" s="74">
        <v>0</v>
      </c>
      <c r="F281" s="43">
        <v>9</v>
      </c>
      <c r="G281" s="52"/>
    </row>
    <row r="282" spans="1:7">
      <c r="A282" s="77">
        <v>28</v>
      </c>
      <c r="B282" s="75" t="s">
        <v>89</v>
      </c>
      <c r="C282" s="43">
        <v>12243097</v>
      </c>
      <c r="D282" s="43">
        <v>9431465</v>
      </c>
      <c r="E282" s="74">
        <v>8537455</v>
      </c>
      <c r="F282" s="43">
        <v>1263</v>
      </c>
      <c r="G282" s="52"/>
    </row>
    <row r="283" spans="1:7">
      <c r="A283" s="75">
        <v>29</v>
      </c>
      <c r="B283" s="75" t="s">
        <v>86</v>
      </c>
      <c r="C283" s="43">
        <v>6753000</v>
      </c>
      <c r="D283" s="43">
        <v>6704074</v>
      </c>
      <c r="E283" s="74">
        <v>0</v>
      </c>
      <c r="F283" s="43">
        <v>144</v>
      </c>
      <c r="G283" s="52"/>
    </row>
    <row r="284" spans="1:7">
      <c r="A284" s="77">
        <v>30</v>
      </c>
      <c r="B284" s="75" t="s">
        <v>87</v>
      </c>
      <c r="C284" s="43">
        <v>2833500</v>
      </c>
      <c r="D284" s="43">
        <v>2825500</v>
      </c>
      <c r="E284" s="74">
        <v>0</v>
      </c>
      <c r="F284" s="43">
        <v>1000</v>
      </c>
      <c r="G284" s="52"/>
    </row>
    <row r="285" spans="1:7">
      <c r="A285" s="75">
        <v>31</v>
      </c>
      <c r="B285" s="75" t="s">
        <v>135</v>
      </c>
      <c r="C285" s="43">
        <v>5185300</v>
      </c>
      <c r="D285" s="43">
        <v>6559500</v>
      </c>
      <c r="E285" s="74">
        <v>5300000</v>
      </c>
      <c r="F285" s="43">
        <v>120</v>
      </c>
      <c r="G285" s="52"/>
    </row>
    <row r="286" spans="1:7">
      <c r="A286" s="77">
        <v>32</v>
      </c>
      <c r="B286" s="75" t="s">
        <v>392</v>
      </c>
      <c r="C286" s="43">
        <v>5591000</v>
      </c>
      <c r="D286" s="43">
        <v>2795500</v>
      </c>
      <c r="E286" s="74">
        <v>0</v>
      </c>
      <c r="F286" s="43">
        <v>5462</v>
      </c>
      <c r="G286" s="52"/>
    </row>
    <row r="287" spans="1:7">
      <c r="A287" s="75">
        <v>33</v>
      </c>
      <c r="B287" s="75" t="s">
        <v>154</v>
      </c>
      <c r="C287" s="43">
        <v>9896820</v>
      </c>
      <c r="D287" s="43">
        <v>0</v>
      </c>
      <c r="E287" s="74">
        <v>0</v>
      </c>
      <c r="F287" s="43">
        <v>22</v>
      </c>
      <c r="G287" s="52"/>
    </row>
    <row r="288" spans="1:7">
      <c r="A288" s="77">
        <v>34</v>
      </c>
      <c r="B288" s="75" t="s">
        <v>152</v>
      </c>
      <c r="C288" s="43">
        <v>4158713</v>
      </c>
      <c r="D288" s="43">
        <v>1633500</v>
      </c>
      <c r="E288" s="74">
        <v>6727637</v>
      </c>
      <c r="F288" s="43">
        <v>360</v>
      </c>
      <c r="G288" s="52"/>
    </row>
    <row r="289" spans="1:7">
      <c r="A289" s="75">
        <v>35</v>
      </c>
      <c r="B289" s="75" t="s">
        <v>113</v>
      </c>
      <c r="C289" s="43">
        <v>16041189</v>
      </c>
      <c r="D289" s="43">
        <v>13380210</v>
      </c>
      <c r="E289" s="74">
        <v>6150000</v>
      </c>
      <c r="F289" s="43">
        <v>375</v>
      </c>
      <c r="G289" s="52"/>
    </row>
    <row r="290" spans="1:7">
      <c r="A290" s="77">
        <v>36</v>
      </c>
      <c r="B290" s="75" t="s">
        <v>96</v>
      </c>
      <c r="C290" s="43">
        <v>9776927</v>
      </c>
      <c r="D290" s="43">
        <v>8570634</v>
      </c>
      <c r="E290" s="74">
        <v>6003302</v>
      </c>
      <c r="F290" s="43">
        <v>2329</v>
      </c>
      <c r="G290" s="52"/>
    </row>
    <row r="291" spans="1:7">
      <c r="A291" s="75">
        <v>37</v>
      </c>
      <c r="B291" s="75" t="s">
        <v>291</v>
      </c>
      <c r="C291" s="43">
        <v>4028300</v>
      </c>
      <c r="D291" s="43">
        <v>9858900</v>
      </c>
      <c r="E291" s="74">
        <v>15788605</v>
      </c>
      <c r="F291" s="43"/>
      <c r="G291" s="52"/>
    </row>
    <row r="292" spans="1:7">
      <c r="A292" s="77">
        <v>38</v>
      </c>
      <c r="B292" s="75" t="s">
        <v>144</v>
      </c>
      <c r="C292" s="43">
        <v>0</v>
      </c>
      <c r="D292" s="43">
        <v>3077900</v>
      </c>
      <c r="E292" s="74">
        <v>0</v>
      </c>
      <c r="F292" s="43">
        <v>48</v>
      </c>
      <c r="G292" s="52"/>
    </row>
    <row r="293" spans="1:7">
      <c r="A293" s="75">
        <v>39</v>
      </c>
      <c r="B293" s="75" t="s">
        <v>134</v>
      </c>
      <c r="C293" s="43">
        <v>5197319</v>
      </c>
      <c r="D293" s="43">
        <v>7152186</v>
      </c>
      <c r="E293" s="74">
        <v>0</v>
      </c>
      <c r="F293" s="43">
        <v>0</v>
      </c>
      <c r="G293" s="52"/>
    </row>
    <row r="294" spans="1:7">
      <c r="A294" s="77">
        <v>40</v>
      </c>
      <c r="B294" s="75" t="s">
        <v>145</v>
      </c>
      <c r="C294" s="43">
        <v>5339571</v>
      </c>
      <c r="D294" s="43">
        <v>0</v>
      </c>
      <c r="E294" s="74">
        <v>0</v>
      </c>
      <c r="F294" s="43">
        <v>1150</v>
      </c>
      <c r="G294" s="52"/>
    </row>
    <row r="295" spans="1:7">
      <c r="A295" s="75">
        <v>41</v>
      </c>
      <c r="B295" s="75" t="s">
        <v>111</v>
      </c>
      <c r="C295" s="43">
        <v>10367438</v>
      </c>
      <c r="D295" s="43">
        <v>9111398</v>
      </c>
      <c r="E295" s="74">
        <v>5307500</v>
      </c>
      <c r="F295" s="43">
        <v>189</v>
      </c>
      <c r="G295" s="52"/>
    </row>
    <row r="296" spans="1:7">
      <c r="A296" s="77">
        <v>42</v>
      </c>
      <c r="B296" s="75" t="s">
        <v>153</v>
      </c>
      <c r="C296" s="43">
        <v>3753487</v>
      </c>
      <c r="D296" s="43">
        <v>7243317</v>
      </c>
      <c r="E296" s="74">
        <v>0</v>
      </c>
      <c r="F296" s="43">
        <v>0</v>
      </c>
      <c r="G296" s="52"/>
    </row>
    <row r="297" spans="1:7">
      <c r="A297" s="75">
        <v>43</v>
      </c>
      <c r="B297" s="75" t="s">
        <v>393</v>
      </c>
      <c r="C297" s="43">
        <v>29723666</v>
      </c>
      <c r="D297" s="43">
        <v>4258423</v>
      </c>
      <c r="E297" s="74">
        <v>25437029</v>
      </c>
      <c r="F297" s="43">
        <v>7182</v>
      </c>
      <c r="G297" s="52"/>
    </row>
    <row r="298" spans="1:7">
      <c r="A298" s="75">
        <v>44</v>
      </c>
      <c r="B298" s="75" t="s">
        <v>394</v>
      </c>
      <c r="C298" s="43">
        <v>4284000</v>
      </c>
      <c r="D298" s="43">
        <v>14684600</v>
      </c>
      <c r="E298" s="74">
        <v>10000000</v>
      </c>
      <c r="F298" s="43">
        <v>1321</v>
      </c>
      <c r="G298" s="52"/>
    </row>
    <row r="299" spans="1:7">
      <c r="A299" s="75">
        <v>45</v>
      </c>
      <c r="B299" s="75" t="s">
        <v>395</v>
      </c>
      <c r="C299" s="43">
        <v>1856400</v>
      </c>
      <c r="D299" s="43">
        <v>12550546</v>
      </c>
      <c r="E299" s="74">
        <v>4650766</v>
      </c>
      <c r="F299" s="43">
        <v>3041</v>
      </c>
      <c r="G299" s="52"/>
    </row>
    <row r="300" spans="1:7">
      <c r="A300" s="75">
        <v>46</v>
      </c>
      <c r="B300" s="75" t="s">
        <v>396</v>
      </c>
      <c r="C300" s="43">
        <v>2189600</v>
      </c>
      <c r="D300" s="43">
        <v>3352054</v>
      </c>
      <c r="E300" s="74">
        <v>0</v>
      </c>
      <c r="F300" s="43">
        <v>368</v>
      </c>
      <c r="G300" s="52"/>
    </row>
    <row r="301" spans="1:7">
      <c r="A301" s="75">
        <v>47</v>
      </c>
      <c r="B301" s="75" t="s">
        <v>415</v>
      </c>
      <c r="C301" s="43">
        <v>5426400</v>
      </c>
      <c r="D301" s="43">
        <v>26637265</v>
      </c>
      <c r="E301" s="74">
        <v>0</v>
      </c>
      <c r="F301" s="43">
        <v>5503</v>
      </c>
      <c r="G301" s="52"/>
    </row>
    <row r="302" spans="1:7">
      <c r="A302" s="75" t="s">
        <v>285</v>
      </c>
      <c r="B302" s="71" t="s">
        <v>2</v>
      </c>
      <c r="C302" s="30">
        <f>SUM(C255:C301)</f>
        <v>324688208</v>
      </c>
      <c r="D302" s="30">
        <f>SUM(D255:D301)</f>
        <v>304081817</v>
      </c>
      <c r="E302" s="68">
        <f>SUM(E255:E301)</f>
        <v>162743060</v>
      </c>
      <c r="F302" s="30">
        <f>SUM(F255:F301)</f>
        <v>52941</v>
      </c>
      <c r="G302" s="52"/>
    </row>
    <row r="303" spans="1:7">
      <c r="A303" s="75" t="s">
        <v>285</v>
      </c>
      <c r="B303" s="69" t="s">
        <v>351</v>
      </c>
      <c r="C303" s="30"/>
      <c r="D303" s="30"/>
      <c r="E303" s="68"/>
      <c r="F303" s="30"/>
      <c r="G303" s="52"/>
    </row>
    <row r="304" spans="1:7">
      <c r="A304" s="77">
        <v>1</v>
      </c>
      <c r="B304" s="75" t="s">
        <v>227</v>
      </c>
      <c r="C304" s="43">
        <v>1611500</v>
      </c>
      <c r="D304" s="43">
        <v>0</v>
      </c>
      <c r="E304" s="74">
        <v>0</v>
      </c>
      <c r="F304" s="43">
        <v>0</v>
      </c>
      <c r="G304" s="52"/>
    </row>
    <row r="305" spans="1:7">
      <c r="A305" s="77"/>
      <c r="B305" s="69" t="s">
        <v>2</v>
      </c>
      <c r="C305" s="30">
        <v>1611500</v>
      </c>
      <c r="D305" s="30">
        <v>0</v>
      </c>
      <c r="E305" s="68">
        <v>0</v>
      </c>
      <c r="F305" s="30">
        <v>0</v>
      </c>
      <c r="G305" s="52"/>
    </row>
    <row r="306" spans="1:7">
      <c r="A306" s="75" t="s">
        <v>285</v>
      </c>
      <c r="B306" s="69" t="s">
        <v>352</v>
      </c>
      <c r="C306" s="30"/>
      <c r="D306" s="30"/>
      <c r="E306" s="68"/>
      <c r="F306" s="30"/>
      <c r="G306" s="52"/>
    </row>
    <row r="307" spans="1:7">
      <c r="A307" s="79">
        <v>1</v>
      </c>
      <c r="B307" s="75" t="s">
        <v>228</v>
      </c>
      <c r="C307" s="43">
        <v>0</v>
      </c>
      <c r="D307" s="43">
        <v>4292700</v>
      </c>
      <c r="E307" s="74">
        <v>10976400</v>
      </c>
      <c r="F307" s="43">
        <v>0</v>
      </c>
      <c r="G307" s="52"/>
    </row>
    <row r="308" spans="1:7">
      <c r="A308" s="75">
        <v>2</v>
      </c>
      <c r="B308" s="75" t="s">
        <v>229</v>
      </c>
      <c r="C308" s="43">
        <v>5038177</v>
      </c>
      <c r="D308" s="43">
        <v>5670500</v>
      </c>
      <c r="E308" s="74">
        <v>5500000</v>
      </c>
      <c r="F308" s="43">
        <v>0</v>
      </c>
      <c r="G308" s="52"/>
    </row>
    <row r="309" spans="1:7">
      <c r="A309" s="79">
        <v>3</v>
      </c>
      <c r="B309" s="75" t="s">
        <v>82</v>
      </c>
      <c r="C309" s="43">
        <v>9220621</v>
      </c>
      <c r="D309" s="43">
        <v>10520924</v>
      </c>
      <c r="E309" s="82">
        <v>8694471</v>
      </c>
      <c r="F309" s="43">
        <v>2266</v>
      </c>
      <c r="G309" s="52"/>
    </row>
    <row r="310" spans="1:7">
      <c r="A310" s="75">
        <v>4</v>
      </c>
      <c r="B310" s="75" t="s">
        <v>85</v>
      </c>
      <c r="C310" s="43">
        <v>7906351</v>
      </c>
      <c r="D310" s="43">
        <v>8631885</v>
      </c>
      <c r="E310" s="74">
        <v>3895000</v>
      </c>
      <c r="F310" s="43">
        <v>2671</v>
      </c>
      <c r="G310" s="52"/>
    </row>
    <row r="311" spans="1:7">
      <c r="A311" s="75">
        <v>5</v>
      </c>
      <c r="B311" s="75" t="s">
        <v>265</v>
      </c>
      <c r="C311" s="43">
        <v>592000</v>
      </c>
      <c r="D311" s="43">
        <v>0</v>
      </c>
      <c r="E311" s="74">
        <v>0</v>
      </c>
      <c r="F311" s="43">
        <v>0</v>
      </c>
      <c r="G311" s="52"/>
    </row>
    <row r="312" spans="1:7">
      <c r="A312" s="75">
        <v>6</v>
      </c>
      <c r="B312" s="75" t="s">
        <v>230</v>
      </c>
      <c r="C312" s="43">
        <v>5640428</v>
      </c>
      <c r="D312" s="43">
        <v>4658500</v>
      </c>
      <c r="E312" s="74">
        <v>0</v>
      </c>
      <c r="F312" s="43">
        <v>567</v>
      </c>
      <c r="G312" s="52"/>
    </row>
    <row r="313" spans="1:7">
      <c r="A313" s="75">
        <v>7</v>
      </c>
      <c r="B313" s="75" t="s">
        <v>118</v>
      </c>
      <c r="C313" s="43">
        <v>0</v>
      </c>
      <c r="D313" s="43">
        <v>3044700</v>
      </c>
      <c r="E313" s="74">
        <v>2377348</v>
      </c>
      <c r="F313" s="43">
        <v>0</v>
      </c>
      <c r="G313" s="52"/>
    </row>
    <row r="314" spans="1:7">
      <c r="A314" s="75">
        <v>8</v>
      </c>
      <c r="B314" s="75" t="s">
        <v>231</v>
      </c>
      <c r="C314" s="43">
        <v>4104115</v>
      </c>
      <c r="D314" s="43">
        <v>16716876</v>
      </c>
      <c r="E314" s="74">
        <v>7038477</v>
      </c>
      <c r="F314" s="43">
        <v>0</v>
      </c>
      <c r="G314" s="52"/>
    </row>
    <row r="315" spans="1:7">
      <c r="A315" s="75">
        <v>9</v>
      </c>
      <c r="B315" s="75" t="s">
        <v>232</v>
      </c>
      <c r="C315" s="43">
        <v>1770400</v>
      </c>
      <c r="D315" s="43">
        <v>3886869</v>
      </c>
      <c r="E315" s="74">
        <v>0</v>
      </c>
      <c r="F315" s="43">
        <v>0</v>
      </c>
      <c r="G315" s="52"/>
    </row>
    <row r="316" spans="1:7">
      <c r="A316" s="75">
        <v>10</v>
      </c>
      <c r="B316" s="75" t="s">
        <v>110</v>
      </c>
      <c r="C316" s="43">
        <v>13847470</v>
      </c>
      <c r="D316" s="43">
        <v>10085053</v>
      </c>
      <c r="E316" s="74">
        <v>3474000</v>
      </c>
      <c r="F316" s="43">
        <v>1190</v>
      </c>
      <c r="G316" s="52"/>
    </row>
    <row r="317" spans="1:7">
      <c r="A317" s="75">
        <v>11</v>
      </c>
      <c r="B317" s="75" t="s">
        <v>233</v>
      </c>
      <c r="C317" s="43">
        <v>2293344</v>
      </c>
      <c r="D317" s="43">
        <v>5194438</v>
      </c>
      <c r="E317" s="74">
        <v>2805758</v>
      </c>
      <c r="F317" s="43">
        <v>0</v>
      </c>
      <c r="G317" s="52"/>
    </row>
    <row r="318" spans="1:7">
      <c r="A318" s="75">
        <v>12</v>
      </c>
      <c r="B318" s="75" t="s">
        <v>234</v>
      </c>
      <c r="C318" s="43">
        <v>4533247</v>
      </c>
      <c r="D318" s="43">
        <v>6625805</v>
      </c>
      <c r="E318" s="74">
        <v>3685106</v>
      </c>
      <c r="F318" s="43">
        <v>1602</v>
      </c>
      <c r="G318" s="52"/>
    </row>
    <row r="319" spans="1:7">
      <c r="A319" s="75">
        <v>13</v>
      </c>
      <c r="B319" s="75" t="s">
        <v>247</v>
      </c>
      <c r="C319" s="43">
        <v>8678934</v>
      </c>
      <c r="D319" s="43">
        <v>7993429</v>
      </c>
      <c r="E319" s="74">
        <v>1600000</v>
      </c>
      <c r="F319" s="43">
        <v>1969</v>
      </c>
      <c r="G319" s="52"/>
    </row>
    <row r="320" spans="1:7">
      <c r="A320" s="75">
        <v>14</v>
      </c>
      <c r="B320" s="75" t="s">
        <v>104</v>
      </c>
      <c r="C320" s="43">
        <v>17639500</v>
      </c>
      <c r="D320" s="43">
        <v>27427304</v>
      </c>
      <c r="E320" s="74">
        <v>17639500</v>
      </c>
      <c r="F320" s="43">
        <v>4000</v>
      </c>
      <c r="G320" s="52"/>
    </row>
    <row r="321" spans="1:7">
      <c r="A321" s="75">
        <v>15</v>
      </c>
      <c r="B321" s="75" t="s">
        <v>235</v>
      </c>
      <c r="C321" s="43">
        <v>8446852</v>
      </c>
      <c r="D321" s="43">
        <v>24913838</v>
      </c>
      <c r="E321" s="74">
        <v>11629500</v>
      </c>
      <c r="F321" s="43">
        <v>0</v>
      </c>
      <c r="G321" s="52"/>
    </row>
    <row r="322" spans="1:7">
      <c r="A322" s="75">
        <v>16</v>
      </c>
      <c r="B322" s="75" t="s">
        <v>101</v>
      </c>
      <c r="C322" s="43">
        <v>7242611</v>
      </c>
      <c r="D322" s="43">
        <v>8843261</v>
      </c>
      <c r="E322" s="74">
        <v>6737586</v>
      </c>
      <c r="F322" s="43">
        <v>1171</v>
      </c>
      <c r="G322" s="52"/>
    </row>
    <row r="323" spans="1:7">
      <c r="A323" s="75">
        <v>17</v>
      </c>
      <c r="B323" s="75" t="s">
        <v>236</v>
      </c>
      <c r="C323" s="43">
        <v>17839249</v>
      </c>
      <c r="D323" s="43">
        <v>20557895</v>
      </c>
      <c r="E323" s="74">
        <v>5955147</v>
      </c>
      <c r="F323" s="43">
        <v>0</v>
      </c>
      <c r="G323" s="52"/>
    </row>
    <row r="324" spans="1:7">
      <c r="A324" s="75">
        <v>18</v>
      </c>
      <c r="B324" s="75" t="s">
        <v>105</v>
      </c>
      <c r="C324" s="43">
        <v>9507923</v>
      </c>
      <c r="D324" s="43">
        <v>8340286</v>
      </c>
      <c r="E324" s="74">
        <v>916312</v>
      </c>
      <c r="F324" s="43">
        <v>9939</v>
      </c>
      <c r="G324" s="52"/>
    </row>
    <row r="325" spans="1:7">
      <c r="A325" s="75">
        <v>19</v>
      </c>
      <c r="B325" s="75" t="s">
        <v>141</v>
      </c>
      <c r="C325" s="43">
        <v>10182115</v>
      </c>
      <c r="D325" s="43">
        <v>9292866</v>
      </c>
      <c r="E325" s="74">
        <v>8610325</v>
      </c>
      <c r="F325" s="43">
        <v>1823</v>
      </c>
      <c r="G325" s="52"/>
    </row>
    <row r="326" spans="1:7">
      <c r="A326" s="81"/>
      <c r="B326" s="70" t="s">
        <v>397</v>
      </c>
      <c r="C326" s="30">
        <f>SUM(C307:C325)</f>
        <v>134483337</v>
      </c>
      <c r="D326" s="30">
        <f>SUM(D307:D325)</f>
        <v>186697129</v>
      </c>
      <c r="E326" s="68">
        <f>SUM(E307:E325)</f>
        <v>101534930</v>
      </c>
      <c r="F326" s="30">
        <f>SUM(F307:F325)</f>
        <v>27198</v>
      </c>
      <c r="G326" s="52"/>
    </row>
    <row r="327" spans="1:7">
      <c r="A327" s="81"/>
      <c r="B327" s="70" t="s">
        <v>416</v>
      </c>
      <c r="C327" s="30">
        <f>SUM(C326+C305+C302+C253+C233+C204+C199+C173+C170+C166+C146+C122+C103+C91+C86+C81+C70+C68+C58+C32+C27)</f>
        <v>1425743604</v>
      </c>
      <c r="D327" s="30">
        <f>SUM(D326+D305+D302+D253+D233+D204+D199+D173+D170+D166+D146+D122+D103+D91+D86+D81+D70+D68+D58+D32+D27)</f>
        <v>1536316655</v>
      </c>
      <c r="E327" s="68">
        <f>SUM(E326+E305+E302+E253+E233+E204+E199+E173+E170+E166+E146+E122+E103+E91+E86+E81+E70+E68+E58+E32+E27)</f>
        <v>926293843</v>
      </c>
      <c r="F327" s="30">
        <f>SUM(F326+F305+F302+F253+F233+F204+F199+F173+F170+F166+F146+F122+F103+F91+F86+F81+F70+F68+F58+F32+F27)</f>
        <v>623146</v>
      </c>
      <c r="G327" s="52"/>
    </row>
    <row r="328" spans="1:7" ht="27" customHeight="1">
      <c r="A328" s="81"/>
      <c r="B328" s="70"/>
      <c r="C328" s="3"/>
      <c r="D328" s="3"/>
      <c r="E328" s="68"/>
      <c r="F328" s="3"/>
      <c r="G328" s="52"/>
    </row>
    <row r="329" spans="1:7" ht="20.25">
      <c r="A329" s="65"/>
      <c r="B329" s="61"/>
      <c r="E329" s="59">
        <f>SUM(E308:E326)</f>
        <v>192093460</v>
      </c>
    </row>
    <row r="330" spans="1:7" ht="20.25">
      <c r="A330" s="64"/>
      <c r="B330" s="60"/>
      <c r="E330" s="59">
        <f t="shared" ref="E330" si="1">D330+C330</f>
        <v>0</v>
      </c>
    </row>
    <row r="331" spans="1:7" ht="20.25">
      <c r="A331" s="60"/>
      <c r="B331" s="60" t="s">
        <v>357</v>
      </c>
      <c r="E331" s="59">
        <f t="shared" ref="E331:E340" si="2">C331+D331</f>
        <v>0</v>
      </c>
    </row>
    <row r="332" spans="1:7" ht="20.25">
      <c r="A332" s="60"/>
      <c r="B332" s="60" t="s">
        <v>360</v>
      </c>
      <c r="E332" s="59">
        <f t="shared" si="2"/>
        <v>0</v>
      </c>
    </row>
    <row r="333" spans="1:7" ht="20.25">
      <c r="A333" s="60"/>
      <c r="B333" s="60" t="s">
        <v>270</v>
      </c>
      <c r="E333" s="59">
        <f t="shared" si="2"/>
        <v>0</v>
      </c>
    </row>
    <row r="334" spans="1:7" ht="60.75">
      <c r="A334" s="60"/>
      <c r="B334" s="62" t="s">
        <v>398</v>
      </c>
      <c r="E334" s="59">
        <f t="shared" si="2"/>
        <v>0</v>
      </c>
    </row>
    <row r="335" spans="1:7" ht="20.25">
      <c r="A335" s="60"/>
      <c r="B335" s="60" t="s">
        <v>301</v>
      </c>
      <c r="E335" s="59">
        <f>SUM(C335+D335)</f>
        <v>0</v>
      </c>
    </row>
    <row r="336" spans="1:7" ht="20.25">
      <c r="A336" s="60"/>
      <c r="B336" s="60" t="s">
        <v>399</v>
      </c>
      <c r="E336" s="59">
        <f t="shared" si="2"/>
        <v>0</v>
      </c>
    </row>
    <row r="337" spans="1:5" ht="20.25">
      <c r="A337" s="60"/>
      <c r="B337" s="60" t="s">
        <v>400</v>
      </c>
      <c r="E337" s="59">
        <f t="shared" si="2"/>
        <v>0</v>
      </c>
    </row>
    <row r="338" spans="1:5" ht="20.25">
      <c r="A338" s="60"/>
      <c r="B338" s="60" t="s">
        <v>401</v>
      </c>
      <c r="E338" s="59">
        <f t="shared" si="2"/>
        <v>0</v>
      </c>
    </row>
    <row r="339" spans="1:5" ht="20.25">
      <c r="A339" s="60"/>
      <c r="B339" s="60" t="s">
        <v>402</v>
      </c>
      <c r="E339" s="59">
        <f t="shared" si="2"/>
        <v>0</v>
      </c>
    </row>
    <row r="340" spans="1:5" ht="20.25">
      <c r="A340" s="60"/>
      <c r="B340" s="60" t="s">
        <v>403</v>
      </c>
      <c r="E340" s="59">
        <f t="shared" si="2"/>
        <v>0</v>
      </c>
    </row>
    <row r="341" spans="1:5" ht="20.25">
      <c r="A341" s="60" t="s">
        <v>263</v>
      </c>
      <c r="B341" s="63"/>
      <c r="E341" s="59">
        <f>SUM(E331:E340)</f>
        <v>0</v>
      </c>
    </row>
    <row r="342" spans="1:5" ht="20.25">
      <c r="A342" s="94" t="s">
        <v>404</v>
      </c>
      <c r="B342" s="95"/>
      <c r="E342" s="59">
        <v>10000000</v>
      </c>
    </row>
    <row r="343" spans="1:5" ht="20.25">
      <c r="A343" s="60" t="s">
        <v>167</v>
      </c>
      <c r="B343" s="60"/>
      <c r="E343" s="59">
        <f>SUM(E27+E32+E58+E68+E81+E86+E91+E103+E122+E146+E166+E173+E199+E204+E233+E253+E302+E304+E326+E341+E342)</f>
        <v>936293843</v>
      </c>
    </row>
  </sheetData>
  <mergeCells count="2">
    <mergeCell ref="A1:G1"/>
    <mergeCell ref="A342:B3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07-08</vt:lpstr>
      <vt:lpstr>Sheet1</vt:lpstr>
      <vt:lpstr>Sheet2</vt:lpstr>
      <vt:lpstr>Expenditure up to 30.11.2007</vt:lpstr>
      <vt:lpstr>2007-08</vt:lpstr>
      <vt:lpstr>Sheet3</vt:lpstr>
      <vt:lpstr>Sheet4</vt:lpstr>
      <vt:lpstr>'07-08'!Print_Area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</dc:creator>
  <cp:lastModifiedBy>NCM</cp:lastModifiedBy>
  <cp:lastPrinted>2012-01-17T09:39:19Z</cp:lastPrinted>
  <dcterms:created xsi:type="dcterms:W3CDTF">2005-04-19T08:20:37Z</dcterms:created>
  <dcterms:modified xsi:type="dcterms:W3CDTF">2012-06-14T06:01:34Z</dcterms:modified>
</cp:coreProperties>
</file>